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I:\DS-MO-BMO\1. Clusters\1. Sociale Basis\1. Bouwstenen\Vrijwillige inzet\2027\aanvraagformulieren 2027\"/>
    </mc:Choice>
  </mc:AlternateContent>
  <xr:revisionPtr revIDLastSave="0" documentId="13_ncr:1_{964ABFEA-F159-43EF-BD9F-FE3723681F5C}" xr6:coauthVersionLast="47" xr6:coauthVersionMax="47" xr10:uidLastSave="{00000000-0000-0000-0000-000000000000}"/>
  <bookViews>
    <workbookView xWindow="-120" yWindow="-120" windowWidth="29040" windowHeight="15720" xr2:uid="{807D696A-B2B1-422F-87E9-A91DCB442AF3}"/>
  </bookViews>
  <sheets>
    <sheet name="Begroting" sheetId="1" r:id="rId1"/>
    <sheet name="tekst maximumbedragen regeling"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6" i="1" l="1"/>
  <c r="E27" i="1"/>
  <c r="E21" i="1"/>
  <c r="E20" i="1"/>
  <c r="G39" i="1" l="1"/>
  <c r="G28" i="1"/>
  <c r="G16" i="1"/>
  <c r="B110" i="1"/>
  <c r="B119" i="1" s="1"/>
  <c r="B93" i="1"/>
  <c r="B116" i="1" s="1"/>
  <c r="B86" i="1"/>
  <c r="B115" i="1" s="1"/>
  <c r="B80" i="1"/>
  <c r="B114" i="1" s="1"/>
  <c r="F39" i="1"/>
  <c r="F28" i="1"/>
  <c r="F16" i="1"/>
  <c r="G30" i="1" l="1"/>
  <c r="G41" i="1" s="1"/>
  <c r="F30" i="1"/>
  <c r="F41" i="1" s="1"/>
  <c r="H41" i="1" s="1"/>
  <c r="B117" i="1"/>
  <c r="B120" i="1" s="1"/>
  <c r="D54" i="1" l="1"/>
  <c r="D55" i="1" s="1"/>
  <c r="D56" i="1"/>
  <c r="D51" i="1"/>
  <c r="D49" i="1"/>
  <c r="D50" i="1" s="1"/>
</calcChain>
</file>

<file path=xl/sharedStrings.xml><?xml version="1.0" encoding="utf-8"?>
<sst xmlns="http://schemas.openxmlformats.org/spreadsheetml/2006/main" count="151" uniqueCount="139">
  <si>
    <t>LICHTE ONDERSTEUNING</t>
  </si>
  <si>
    <t>Maximale subsidie Lichte Ondersteuning € 100.000  (2027:   € 102.100) of indien aan voorwaarden voldaan  € 185.000 ( 2027: € 188.885)</t>
  </si>
  <si>
    <t>Bedragen 2027 onder voorbehoud van vaststelling van de gemeentebegroting door de gemeenteraad</t>
  </si>
  <si>
    <t>Vul hier uw totale huisvestingskosten voor 2026</t>
  </si>
  <si>
    <t>Huisvestingskosten (moeten in verhouding staan tot het aantal deelnemers en de activiteit)</t>
  </si>
  <si>
    <t>Huur</t>
  </si>
  <si>
    <t>Energiekosten</t>
  </si>
  <si>
    <t>Servicekosten</t>
  </si>
  <si>
    <t>Schoonmaakkosten</t>
  </si>
  <si>
    <t>Internet</t>
  </si>
  <si>
    <t>Overige huisvestingskosten (inrichtingskosten, onderhoud, beveiliging etc)</t>
  </si>
  <si>
    <t>TOTALE HUISVESTINGSKOSTEN 2026</t>
  </si>
  <si>
    <t>Totaal Huisvestingskosten huur 2026</t>
  </si>
  <si>
    <t>Vul hier uw totale Organisatie-communicatiekosten voor 2026</t>
  </si>
  <si>
    <t>Organisatiekosten en communicatiekosten</t>
  </si>
  <si>
    <t xml:space="preserve">In onderstaande tabel staan de maximaal te ontvangen bedragen incl. btw prijspeil 2026 (tussen haakjes vindt u de bedragen 2027. De gemeentelijke index bedraagt 2,10% onder voorbehoud van begrotingsvaststelling gemeenteraad)                             vul in kolom D uw werkelijke kosten in.    </t>
  </si>
  <si>
    <t>Kosten voor max. 1 fte coördinator (incl. administratie/boekhouding + evt accountantskosten)</t>
  </si>
  <si>
    <t>Kosten professionele kok sociaal restaurant</t>
  </si>
  <si>
    <t>Scholing vrijwilligers door een externe, niet aan de organisatie verbonden scholingsorganisatie, max € 5.000   (2027:  € 5105)</t>
  </si>
  <si>
    <t>TOTALE ORGANISATIE-COMM KOSTEN 2026</t>
  </si>
  <si>
    <t>TOTAAL KOSTEN</t>
  </si>
  <si>
    <t>Vul hier uw overige opbrengstenbronnen in voor 2026</t>
  </si>
  <si>
    <t>(Bijv. andere subsidies, giften, eigen bijdrages etc)</t>
  </si>
  <si>
    <t>Overige inkomsten</t>
  </si>
  <si>
    <t>(OMSCHRIJVEN WELKE INKOMSTEN)</t>
  </si>
  <si>
    <t>TOTALE OVERIGE INKOMSTEN</t>
  </si>
  <si>
    <t xml:space="preserve">BENODIGDE SUBSIDIE </t>
  </si>
  <si>
    <t>BEREKENING : Eigen vermogen via stand van zaken bankrekening eind 2025</t>
  </si>
  <si>
    <t>Eigen vermogen via stand van zaken bankrekening eind 2025</t>
  </si>
  <si>
    <t xml:space="preserve">  Vraag: is het eigen vermogen inzichtelijk via de boekhouding? (jaarrekening)</t>
  </si>
  <si>
    <t>Ja =&gt; lever de bewijsstukken aan. Onderstaande hoeft dan niet ingevuld te worden</t>
  </si>
  <si>
    <t>Nee =&gt; vulbedragen in onderstaande gele vlakken in en voeg rekeningnummers toe</t>
  </si>
  <si>
    <t>Hoeveel stond er eind 2025 op de rekening(en)?</t>
  </si>
  <si>
    <t>IBAN betaal- spaar en beleggingsrekeningen  (ook eventuele buitenlandse rekeningen)</t>
  </si>
  <si>
    <t>(vul IBAN in)</t>
  </si>
  <si>
    <t>TOTAAL Banksaldi</t>
  </si>
  <si>
    <t>let op! Bewijsstukken (jaarafschriften) meesturen!</t>
  </si>
  <si>
    <t>Hoeveel was er contant in kas (indien meer dan € 500)?</t>
  </si>
  <si>
    <t>Bedrag contant geld 31 december 2025</t>
  </si>
  <si>
    <t>Totaal bedrag contant geld</t>
  </si>
  <si>
    <t>toelichting</t>
  </si>
  <si>
    <t>Totaal overige zaken</t>
  </si>
  <si>
    <t xml:space="preserve">Welke specieke verplichtingen en reserveringen waren er per 31 dec 2025 nog </t>
  </si>
  <si>
    <t xml:space="preserve">die betaald moe(s)ten worden uit het bedrag dat op 31 dec 2025 beschikbaar was. En waarvoor? </t>
  </si>
  <si>
    <t>(voor te verwachten uitgaven, of bijvoorbeeld een subsidie van een andere instantie, waar een verplichting tegenover staat,</t>
  </si>
  <si>
    <t>of onderhoudskosten van een gebouw waarvoor gespaard wordt.</t>
  </si>
  <si>
    <t>Geef ook aan wanneer dit naar verwachting wordt uitgegeven (of is uitgegeven, indien in 2026 besteed)</t>
  </si>
  <si>
    <t>Verplichtingen en reserveringen</t>
  </si>
  <si>
    <t>Bedrag verplichtingen en reserveringen</t>
  </si>
  <si>
    <t xml:space="preserve">Wanneer wordt dit bedrag uitgegeven? </t>
  </si>
  <si>
    <t>(vul in waarvoor gereserveerd)</t>
  </si>
  <si>
    <t>TOTAAL VERPLICHTINGEN EN RESERVERINGEN</t>
  </si>
  <si>
    <t>Overzicht eigen vermogen 31 dec 2025</t>
  </si>
  <si>
    <t>TOTAAL banksaldi</t>
  </si>
  <si>
    <t>TOTAAL bedrag contant geld</t>
  </si>
  <si>
    <t>TOTAAL Overige zaken</t>
  </si>
  <si>
    <t>Totaal banksaldi + contant geld + overige</t>
  </si>
  <si>
    <t>Totaal verplichtingen en reserveringen</t>
  </si>
  <si>
    <t>EIGEN VERMOGEN (banksaldi minus reserveringen)</t>
  </si>
  <si>
    <r>
      <t xml:space="preserve">Overige zaken (indien van toepassing) </t>
    </r>
    <r>
      <rPr>
        <sz val="8"/>
        <color theme="1"/>
        <rFont val="Aptos Narrow"/>
        <family val="2"/>
        <scheme val="minor"/>
      </rPr>
      <t>(bijv. nog te verwachten inkomsten over 2024)</t>
    </r>
  </si>
  <si>
    <t xml:space="preserve">Let op, indien u zowel groeps- als individuele (1 op 1) activiteiten voor deelnemers aanbiedt, </t>
  </si>
  <si>
    <t>dan maakt u in uw begroting een splitsing.</t>
  </si>
  <si>
    <t>Maximaal subsidie-bedrag zoals genoemd in de regeling prijspeil 2026</t>
  </si>
  <si>
    <t>Maximaal subsidie-bedrag zoals genoemd in de regeling prijspeil 2027 (obv gemeentelij-ke index 2,10%)</t>
  </si>
  <si>
    <t>STAP 3  - BEREKENING EIGEN VERMOGEN (indien u op meerdere onderdelen subsidie aanvraagt dan hoeft u onderstaande maar 1x in te vullen)</t>
  </si>
  <si>
    <t xml:space="preserve">STAP 2  - Check maximum subsidiebedrag aan de hand van het maximumbedrag per deelnemer </t>
  </si>
  <si>
    <t>Hoeveel unieke deelnemers groepsactiviteiten? (elke deelnemer op jaarbasis maximaal 1x meetellen)</t>
  </si>
  <si>
    <t>Gevraagd subsidiebedrag (wordt automatisch overgenomen uit benodigde subsidie)</t>
  </si>
  <si>
    <t>Bedrag per deelnemer groepsactiviteiten</t>
  </si>
  <si>
    <t>TOTAAL</t>
  </si>
  <si>
    <t>Hoeveel unieke deelnemers individuele (1 op 1) activiteiten? (elke deelnemer op jaarbasis maximaal 1x meetellen)</t>
  </si>
  <si>
    <t>Bedrag per deelnemer individuele (1 op 1) activiteiten</t>
  </si>
  <si>
    <t>Saldo 31 december 2025</t>
  </si>
  <si>
    <t xml:space="preserve">Organisatie- en communicatiekosten </t>
  </si>
  <si>
    <t xml:space="preserve">Activiteitenkosten </t>
  </si>
  <si>
    <t>Scholing vrijwilligers binnen de eigen organisatie danwel door een aan de organisatie verbonden organisatie</t>
  </si>
  <si>
    <t>Kosten geschoolde vrijwillige trainers cf. uurtarief belastingdienst vrijwilligers: max € 56,- per vrijwillige trainer per workshop/dagdeel incl. voorbereiding, reistijd en reiskosten. Bij meerdere trainers max € 112,- per workshop.en regeling)   (NB gebaseerd op bedragen belastingdienst  5,60 =&gt; wordt 5,75)</t>
  </si>
  <si>
    <t>€ 57,50 per trainer  en € 115 per workshop</t>
  </si>
  <si>
    <t>€ 56 per trainer  en € 112 per workshop</t>
  </si>
  <si>
    <t>Lichte ondersteuning (Kracht van de Samenleving juli 2026 art. 7 lid 5B)</t>
  </si>
  <si>
    <t xml:space="preserve">1         Criteria: </t>
  </si>
  <si>
    <t>a. De organisatie richt zich op ondersteuning van mensen en/of hun naasten, ongeacht culturele achtergrond, afkomst, gender, geloof, beperking of politieke overtuiging, in een situatie van</t>
  </si>
  <si>
    <t>                                                               I.      armoede en/of</t>
  </si>
  <si>
    <t>                                                             II.      met ziekte en/of beperking en/of</t>
  </si>
  <si>
    <t xml:space="preserve">                                                            III.      met een psychische kwetsbaarheid </t>
  </si>
  <si>
    <t>Er is hiernaast bij deze mensen tevens sprake van een beperking in de persoonlijke, praktische en/of sociale zelfredzaamheid</t>
  </si>
  <si>
    <t>b. De ondersteuning is primair gericht op het gebied van :</t>
  </si>
  <si>
    <t>                                                               I.      het leggen van sociale contacten/ opbouwen van een sociaal netwerk en/of</t>
  </si>
  <si>
    <t xml:space="preserve">                                                             II.      het omgaan met de situatie waarin mensen zitten en/of </t>
  </si>
  <si>
    <t xml:space="preserve">                                                            III.      praktische ondersteuning, zoals </t>
  </si>
  <si>
    <t>                                                                                                                                       i.      hulp bij administratie</t>
  </si>
  <si>
    <t>                                                                                                                                     ii.      hulp bij vervoer naar bijvoorbeeld een arts</t>
  </si>
  <si>
    <t>c. De ondersteuningsactiviteiten kunnen o.a. bestaan uit:</t>
  </si>
  <si>
    <t>                                                               I.            Sociale ontmoetingsactiviteiten</t>
  </si>
  <si>
    <t>                                                             II.            Lichte ondersteuning door vrijwilligers</t>
  </si>
  <si>
    <t>                                                            III.            Trainingen door vrijwilligers</t>
  </si>
  <si>
    <t>                                                           IV.            Informatiebijeenkomsten, gericht op het omgaan met/verbeteren van de situatie waarin mensen zitten met betrekking tot financiën en omgaan met geld, mentale gezondheid, opvoeding of gezond eten voor een klein budget.</t>
  </si>
  <si>
    <t>                                                             V.            Ondersteuning van naasten door naasten</t>
  </si>
  <si>
    <t>                                                           VI.            Mensen met vergelijkbare ervaringen of kennis helpen elkaar</t>
  </si>
  <si>
    <t>d. Uitvoering van de ondersteuningsactiviteiten gebeurt volledig door een vrijwilliger.</t>
  </si>
  <si>
    <t>e. De vrijwilliger kan door één of meerdere betaalde coördinator(en) worden ondersteund.</t>
  </si>
  <si>
    <t>f. Bij een sociaal restaurant kan – naast een coördinator - een betaalde professionele kok de vrijwilligers ondersteunen.</t>
  </si>
  <si>
    <t>g. De verhouding uren coördinator(en) (en eventueel betaalde kok) en vrijwilligersuren bedraagt minimaal 3 vrijwilligersuren t.o.v.  1 coördinatie-uur.</t>
  </si>
  <si>
    <t>h. De vrijwilliger is geen stagiair die binnen haar stage-uren wordt begeleid.</t>
  </si>
  <si>
    <t>i. Voor activiteiten waarbij gezamenlijk eten een centrale rol speelt, dienen de kosten voor eten en drinken te worden gedekt door de eigen bijdragen van de deelnemers of andere inkomsten</t>
  </si>
  <si>
    <t>j. Indien een organisatie zowel ontmoetingsactiviteiten als informatie en advies verstrekt wordt in de begroting zichtbaar gemaakt wel deel voor ontmoetingsactiviteiten en welk deel voor informatie en advies wordt aangevraagd.</t>
  </si>
  <si>
    <t xml:space="preserve">2         Hoogte van de subsidie: </t>
  </si>
  <si>
    <t>a.       De hoogte van de subsidie bedraagt in de basis maximaal € 100.000</t>
  </si>
  <si>
    <t xml:space="preserve">b.       Indien wordt voldaan aan </t>
  </si>
  <si>
    <t xml:space="preserve">I.         meer dan 250 unieke deelnemers op jaarbasis en minimaal 70 unieke deelnemers per week (organisatiebreed, d.m.v. gesubsidieerde activiteiten) die minimaal wekelijks ontmoetingsactiviteiten in een groep kunnen volgen </t>
  </si>
  <si>
    <t xml:space="preserve">II.       en minimaal 40 % van de deelnemers in de ontmoetingsactiviteiten bestaat uit mensen die weinig te besteden hebben en een beperking in de zelfredzaamheid hebben. </t>
  </si>
  <si>
    <t>(Ter toelichting: een gemiddelde student/expat/buitenlandse student wordt hier niet toe gerekend. Zij zijn prima zelfredzaam).</t>
  </si>
  <si>
    <t>kan dit bedrag maximale subsidie bedrag opgehoogd worden tot een bedrag van maximaal € 185.000 in totaal.</t>
  </si>
  <si>
    <t>c.        Aanvullende voorwaarde voor de maximale hoogte van de subsidie: het bedrag per deelnemer is maximaal € 600 per deelnemer op jaarbasis voor ontmoetingsactiviteiten in een groep en maximaal  € 250  per hulpvrager op jaarbasis voor informatie en advies of individuele ondersteuning.  (unieke deelnemers: elke deelnemer max 1 x meegeteld)</t>
  </si>
  <si>
    <t>Indien een organisatie beide onderdelen aanbiedt, worden in de begroting de kosten voor ontmoeting enerzijds en informatie en advies/individuele ondersteuning anderzijds gesplitst inzichtelijk gemaakt.</t>
  </si>
  <si>
    <t>d.       Huisvestingskosten (deze dienen in verhouding te staan tot het aantal deelnemers en de activiteit). Indien ook inkomsten worden verkregen door onderhuur, worden deze in de begroting en vaststelling inzichtelijk gemaakt. Met subsidie zal maximaal tot het bedrag dat verschuldigd is aan de verhuurder worden aangevuld, extra inkomsten uit onderhuur meegerekend.</t>
  </si>
  <si>
    <t>e.       De organisatie- en communicatiekosten bedragen max. € 2800 bij organisaties die maximaal 40 deelnemers per dagdeel binnen hebben en € 6000 voor organisaties die meer dan 40 deelnemers per dagdeel binnen hebben of die meer dan 250 mensen per week ondersteunen.</t>
  </si>
  <si>
    <t>f.         Kosten accountant t.b.v. de vaststelling van de subsidie (indien subsidie meer dan € 75000)</t>
  </si>
  <si>
    <t>g.       De activiteitenkosten bedragen tot 250 deelnemers (elke deelnemer 1x geteld) op jaarbasis max. € 4500 en bij meer dan 250 deelnemers max € 9000</t>
  </si>
  <si>
    <t>h.       Kosten voor coördinator(en)  (incl. administratie/boekhouding)</t>
  </si>
  <si>
    <t>i.         Kosten professionele kok sociaal restaurant</t>
  </si>
  <si>
    <t>j.         Kosten geschoolde vrijwillige trainers cf. uurtarief belastingdienst vrijwilligers: max € 56,- per vrijwillige trainer per workshop/dagdeel incl. voorbereiding, reistijd en reiskosten. Bij meerdere trainers max € 112,- per workshop.</t>
  </si>
  <si>
    <t>k.        Scholing vrijwilligers binnen de eigen organisatie danwel door een aan de organisatie verbonden organisatie max. € 2000</t>
  </si>
  <si>
    <t>l.         Scholing vrijwilligers door een externe, niet aan de organisatie verbonden scholingsorganisatie, max € 5000</t>
  </si>
  <si>
    <t>m.     Bedragen worden vanaf 2027 jaarlijks geïndexeerd met de (voorlopige) gemeentelijke index.</t>
  </si>
  <si>
    <t>3         Kosten die voor het onderdeel lichte ondersteuning niet voor subsidie in aanmerking komen (naast wat in artikel 6 genoemd is):</t>
  </si>
  <si>
    <t xml:space="preserve">a.       Uitstapjes (incl. theater/bioscoopbezoek): </t>
  </si>
  <si>
    <t>b.       Overnachtingen</t>
  </si>
  <si>
    <t>NB genoemde bedragen zijn prijspeil 2026, nog zonder gemeentelijke indexatie 2027</t>
  </si>
  <si>
    <t>Accountantskosten (bij subsidie € 75.000 of meer)</t>
  </si>
  <si>
    <t>STAP 1 - BEGROTING ACTIVITEITEN Lichte ondersteuning</t>
  </si>
  <si>
    <r>
      <t>Werkelijke kosten tbv subsidie-</t>
    </r>
    <r>
      <rPr>
        <b/>
        <u/>
        <sz val="10"/>
        <rFont val="Aptos Narrow"/>
        <family val="2"/>
        <scheme val="minor"/>
      </rPr>
      <t>activiteiten in een groep</t>
    </r>
  </si>
  <si>
    <r>
      <t xml:space="preserve">Werkelijke kosten tbv </t>
    </r>
    <r>
      <rPr>
        <b/>
        <u/>
        <sz val="10"/>
        <rFont val="Aptos Narrow"/>
        <family val="2"/>
        <scheme val="minor"/>
      </rPr>
      <t>individuele</t>
    </r>
    <r>
      <rPr>
        <b/>
        <sz val="10"/>
        <rFont val="Aptos Narrow"/>
        <family val="2"/>
        <scheme val="minor"/>
      </rPr>
      <t xml:space="preserve"> subsidie-activiteite</t>
    </r>
  </si>
  <si>
    <r>
      <t xml:space="preserve">Werkelijke kosten tbv subsidie-activiteiten </t>
    </r>
    <r>
      <rPr>
        <b/>
        <u/>
        <sz val="10"/>
        <rFont val="Aptos Narrow"/>
        <family val="2"/>
        <scheme val="minor"/>
      </rPr>
      <t xml:space="preserve">in een </t>
    </r>
    <r>
      <rPr>
        <b/>
        <u/>
        <sz val="14"/>
        <rFont val="Aptos Narrow"/>
        <family val="2"/>
        <scheme val="minor"/>
      </rPr>
      <t>groep</t>
    </r>
  </si>
  <si>
    <r>
      <t xml:space="preserve">Werkelijke kosten tbv </t>
    </r>
    <r>
      <rPr>
        <b/>
        <u/>
        <sz val="12"/>
        <rFont val="Aptos Narrow"/>
        <family val="2"/>
        <scheme val="minor"/>
      </rPr>
      <t>individuele</t>
    </r>
    <r>
      <rPr>
        <b/>
        <sz val="10"/>
        <rFont val="Aptos Narrow"/>
        <family val="2"/>
        <scheme val="minor"/>
      </rPr>
      <t xml:space="preserve"> subsidie-activiteite</t>
    </r>
  </si>
  <si>
    <t>Indien benodigde subsidie hierboven hoger is dan € 600, dan is de maximum subsidie voor groepsactiviteiten:</t>
  </si>
  <si>
    <t xml:space="preserve">Indien benodigde subsidie hierboven hoger is dan € 250, dan is de maximum subsidie voor individuele activiteiten: </t>
  </si>
  <si>
    <t>Bovenstaande in stap 2 Uiteraard rekening houdend met het maximumbedrag van € 102.100,  resp. € 188.885</t>
  </si>
  <si>
    <t>Let op!!  De subsidies op ontmoeting, lichte ondersteuning en ontplooiing mogen niet met elkaar gecombineerd worden. Er kan per kalenderjaar slechts op 1 van deze 3 onderdelen worden aangevraagd.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</si>
</sst>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5" x14ac:knownFonts="1">
    <font>
      <sz val="10"/>
      <color theme="1"/>
      <name val="Arial"/>
      <family val="2"/>
    </font>
    <font>
      <b/>
      <sz val="20"/>
      <color theme="1"/>
      <name val="Aptos Narrow"/>
      <family val="2"/>
      <scheme val="minor"/>
    </font>
    <font>
      <i/>
      <sz val="11"/>
      <color theme="1"/>
      <name val="Aptos Narrow"/>
      <family val="2"/>
      <scheme val="minor"/>
    </font>
    <font>
      <b/>
      <sz val="16"/>
      <color rgb="FFFF0000"/>
      <name val="Aptos Narrow"/>
      <family val="2"/>
      <scheme val="minor"/>
    </font>
    <font>
      <b/>
      <sz val="11"/>
      <color theme="1"/>
      <name val="Aptos Narrow"/>
      <family val="2"/>
      <scheme val="minor"/>
    </font>
    <font>
      <b/>
      <sz val="11"/>
      <color rgb="FF0070C0"/>
      <name val="Aptos Narrow"/>
      <family val="2"/>
      <scheme val="minor"/>
    </font>
    <font>
      <b/>
      <sz val="9"/>
      <color rgb="FF000000"/>
      <name val="Aptos Narrow"/>
      <family val="2"/>
      <scheme val="minor"/>
    </font>
    <font>
      <b/>
      <sz val="11"/>
      <name val="Aptos Narrow"/>
      <family val="2"/>
      <scheme val="minor"/>
    </font>
    <font>
      <sz val="11"/>
      <name val="Aptos Narrow"/>
      <family val="2"/>
      <scheme val="minor"/>
    </font>
    <font>
      <b/>
      <i/>
      <sz val="11"/>
      <color theme="1"/>
      <name val="Aptos Narrow"/>
      <family val="2"/>
      <scheme val="minor"/>
    </font>
    <font>
      <sz val="20"/>
      <color theme="1"/>
      <name val="Aptos Narrow"/>
      <family val="2"/>
      <scheme val="minor"/>
    </font>
    <font>
      <sz val="10"/>
      <color theme="1"/>
      <name val="Aptos Narrow"/>
      <family val="2"/>
      <scheme val="minor"/>
    </font>
    <font>
      <b/>
      <sz val="16"/>
      <color theme="1"/>
      <name val="Aptos Narrow"/>
      <family val="2"/>
      <scheme val="minor"/>
    </font>
    <font>
      <sz val="11"/>
      <color theme="1" tint="0.499984740745262"/>
      <name val="Aptos Narrow"/>
      <family val="2"/>
      <scheme val="minor"/>
    </font>
    <font>
      <b/>
      <sz val="11"/>
      <color rgb="FFFF0000"/>
      <name val="Aptos Narrow"/>
      <family val="2"/>
      <scheme val="minor"/>
    </font>
    <font>
      <sz val="8"/>
      <color theme="1"/>
      <name val="Aptos Narrow"/>
      <family val="2"/>
      <scheme val="minor"/>
    </font>
    <font>
      <b/>
      <sz val="10"/>
      <color theme="1"/>
      <name val="Arial"/>
      <family val="2"/>
    </font>
    <font>
      <b/>
      <sz val="10"/>
      <name val="Aptos Narrow"/>
      <family val="2"/>
      <scheme val="minor"/>
    </font>
    <font>
      <sz val="10"/>
      <name val="Aptos Narrow"/>
      <family val="2"/>
      <scheme val="minor"/>
    </font>
    <font>
      <b/>
      <sz val="10"/>
      <name val="Arial"/>
      <family val="2"/>
    </font>
    <font>
      <b/>
      <sz val="12"/>
      <color rgb="FFFF0000"/>
      <name val="Aptos Narrow"/>
      <family val="2"/>
      <scheme val="minor"/>
    </font>
    <font>
      <i/>
      <sz val="10"/>
      <color rgb="FFFF0000"/>
      <name val="Arial"/>
      <family val="2"/>
    </font>
    <font>
      <b/>
      <u/>
      <sz val="10"/>
      <name val="Aptos Narrow"/>
      <family val="2"/>
      <scheme val="minor"/>
    </font>
    <font>
      <b/>
      <u/>
      <sz val="14"/>
      <name val="Aptos Narrow"/>
      <family val="2"/>
      <scheme val="minor"/>
    </font>
    <font>
      <b/>
      <u/>
      <sz val="12"/>
      <name val="Aptos Narrow"/>
      <family val="2"/>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3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cellStyleXfs>
  <cellXfs count="144">
    <xf numFmtId="0" fontId="0" fillId="0" borderId="0" xfId="0"/>
    <xf numFmtId="0" fontId="1" fillId="0" borderId="0" xfId="0" applyFont="1"/>
    <xf numFmtId="0" fontId="0" fillId="0" borderId="0" xfId="0" applyAlignment="1">
      <alignment horizontal="center"/>
    </xf>
    <xf numFmtId="0" fontId="2" fillId="0" borderId="0" xfId="0" applyFont="1"/>
    <xf numFmtId="49" fontId="3" fillId="0" borderId="0" xfId="0" applyNumberFormat="1" applyFont="1" applyAlignment="1">
      <alignment horizontal="center" wrapText="1"/>
    </xf>
    <xf numFmtId="0" fontId="3" fillId="0" borderId="0" xfId="0" applyFont="1"/>
    <xf numFmtId="0" fontId="4" fillId="0" borderId="0" xfId="0" applyFont="1" applyAlignment="1">
      <alignment horizontal="center"/>
    </xf>
    <xf numFmtId="0" fontId="4" fillId="0" borderId="0" xfId="0" applyFont="1"/>
    <xf numFmtId="0" fontId="5" fillId="0" borderId="0" xfId="0" applyFont="1"/>
    <xf numFmtId="0" fontId="4" fillId="0" borderId="1" xfId="0" applyFont="1" applyBorder="1" applyAlignment="1">
      <alignment wrapText="1"/>
    </xf>
    <xf numFmtId="0" fontId="4" fillId="0" borderId="2" xfId="0" applyFont="1" applyBorder="1" applyAlignment="1">
      <alignment horizontal="center"/>
    </xf>
    <xf numFmtId="0" fontId="4" fillId="0" borderId="4" xfId="0" applyFont="1" applyBorder="1" applyAlignment="1">
      <alignment wrapText="1"/>
    </xf>
    <xf numFmtId="0" fontId="0" fillId="0" borderId="3" xfId="0" applyBorder="1" applyAlignment="1">
      <alignment horizontal="center"/>
    </xf>
    <xf numFmtId="0" fontId="8" fillId="0" borderId="3" xfId="0" applyFont="1" applyBorder="1"/>
    <xf numFmtId="164" fontId="0" fillId="2" borderId="3" xfId="0" applyNumberFormat="1" applyFill="1" applyBorder="1" applyAlignment="1">
      <alignment vertical="center" wrapText="1"/>
    </xf>
    <xf numFmtId="0" fontId="0" fillId="0" borderId="5" xfId="0" applyBorder="1"/>
    <xf numFmtId="0" fontId="0" fillId="0" borderId="3" xfId="0" applyBorder="1"/>
    <xf numFmtId="0" fontId="0" fillId="0" borderId="4" xfId="0" applyBorder="1"/>
    <xf numFmtId="0" fontId="0" fillId="0" borderId="6" xfId="0" applyBorder="1" applyAlignment="1">
      <alignment horizontal="center"/>
    </xf>
    <xf numFmtId="0" fontId="0" fillId="0" borderId="7" xfId="0" applyBorder="1"/>
    <xf numFmtId="0" fontId="4" fillId="3" borderId="8" xfId="0" applyFont="1" applyFill="1" applyBorder="1"/>
    <xf numFmtId="0" fontId="0" fillId="3" borderId="9" xfId="0" applyFill="1" applyBorder="1" applyAlignment="1">
      <alignment horizontal="center"/>
    </xf>
    <xf numFmtId="164" fontId="0" fillId="3" borderId="3" xfId="0" applyNumberFormat="1" applyFill="1" applyBorder="1" applyAlignment="1">
      <alignment vertical="center" wrapText="1"/>
    </xf>
    <xf numFmtId="49" fontId="4" fillId="0" borderId="1" xfId="0" applyNumberFormat="1" applyFont="1" applyBorder="1" applyAlignment="1">
      <alignment wrapText="1"/>
    </xf>
    <xf numFmtId="49" fontId="4" fillId="0" borderId="2" xfId="0" applyNumberFormat="1" applyFont="1" applyBorder="1" applyAlignment="1">
      <alignment horizontal="center" wrapText="1"/>
    </xf>
    <xf numFmtId="49" fontId="6" fillId="0" borderId="2" xfId="0" applyNumberFormat="1" applyFont="1" applyBorder="1" applyAlignment="1">
      <alignment horizontal="center" vertical="center" wrapText="1"/>
    </xf>
    <xf numFmtId="0" fontId="4" fillId="0" borderId="4" xfId="0" applyFont="1" applyBorder="1"/>
    <xf numFmtId="0" fontId="4" fillId="0" borderId="6" xfId="0" applyFont="1" applyBorder="1" applyAlignment="1">
      <alignment horizontal="center"/>
    </xf>
    <xf numFmtId="0" fontId="0" fillId="0" borderId="3" xfId="0" applyBorder="1" applyAlignment="1">
      <alignment wrapText="1"/>
    </xf>
    <xf numFmtId="0" fontId="4" fillId="0" borderId="3" xfId="0" applyFont="1" applyBorder="1" applyAlignment="1">
      <alignment horizontal="center"/>
    </xf>
    <xf numFmtId="164" fontId="0" fillId="2" borderId="3" xfId="0" applyNumberFormat="1" applyFill="1" applyBorder="1" applyAlignment="1">
      <alignment horizontal="right" vertical="center" wrapText="1"/>
    </xf>
    <xf numFmtId="0" fontId="4" fillId="3" borderId="10" xfId="0" applyFont="1" applyFill="1" applyBorder="1" applyAlignment="1">
      <alignment horizontal="center"/>
    </xf>
    <xf numFmtId="0" fontId="4" fillId="3" borderId="10" xfId="0" applyFont="1" applyFill="1" applyBorder="1"/>
    <xf numFmtId="164" fontId="4" fillId="3" borderId="3" xfId="0" applyNumberFormat="1" applyFont="1" applyFill="1" applyBorder="1" applyAlignment="1">
      <alignment vertical="center" wrapText="1"/>
    </xf>
    <xf numFmtId="0" fontId="7" fillId="3" borderId="8" xfId="0" applyFont="1" applyFill="1" applyBorder="1"/>
    <xf numFmtId="0" fontId="2" fillId="0" borderId="2" xfId="0" applyFont="1" applyBorder="1" applyAlignment="1">
      <alignment horizontal="left"/>
    </xf>
    <xf numFmtId="0" fontId="2" fillId="0" borderId="2" xfId="0" applyFont="1" applyBorder="1" applyAlignment="1">
      <alignment horizontal="center"/>
    </xf>
    <xf numFmtId="0" fontId="2" fillId="0" borderId="2" xfId="0" applyFont="1" applyBorder="1"/>
    <xf numFmtId="0" fontId="2" fillId="0" borderId="3" xfId="0" applyFont="1" applyBorder="1" applyAlignment="1">
      <alignment horizontal="left"/>
    </xf>
    <xf numFmtId="0" fontId="2" fillId="0" borderId="3" xfId="0" applyFont="1" applyBorder="1" applyAlignment="1">
      <alignment horizontal="center"/>
    </xf>
    <xf numFmtId="0" fontId="2" fillId="0" borderId="3" xfId="0" applyFont="1" applyBorder="1"/>
    <xf numFmtId="0" fontId="2" fillId="0" borderId="9" xfId="0" applyFont="1" applyBorder="1" applyAlignment="1">
      <alignment horizontal="left"/>
    </xf>
    <xf numFmtId="0" fontId="2" fillId="0" borderId="9" xfId="0" applyFont="1" applyBorder="1" applyAlignment="1">
      <alignment horizontal="center"/>
    </xf>
    <xf numFmtId="0" fontId="2" fillId="0" borderId="9" xfId="0" applyFont="1" applyBorder="1"/>
    <xf numFmtId="0" fontId="4" fillId="3" borderId="11" xfId="0" applyFont="1" applyFill="1" applyBorder="1"/>
    <xf numFmtId="0" fontId="9" fillId="3" borderId="12" xfId="0" applyFont="1" applyFill="1" applyBorder="1" applyAlignment="1">
      <alignment horizontal="center"/>
    </xf>
    <xf numFmtId="0" fontId="9" fillId="3" borderId="12" xfId="0" applyFont="1" applyFill="1" applyBorder="1"/>
    <xf numFmtId="164" fontId="4" fillId="3" borderId="13" xfId="0" applyNumberFormat="1" applyFont="1" applyFill="1" applyBorder="1" applyAlignment="1">
      <alignment vertical="center" wrapText="1"/>
    </xf>
    <xf numFmtId="0" fontId="4" fillId="4" borderId="14" xfId="0" applyFont="1" applyFill="1" applyBorder="1" applyAlignment="1">
      <alignment vertical="center"/>
    </xf>
    <xf numFmtId="0" fontId="4" fillId="4" borderId="15" xfId="0" applyFont="1" applyFill="1" applyBorder="1" applyAlignment="1">
      <alignment horizontal="center"/>
    </xf>
    <xf numFmtId="0" fontId="4" fillId="4" borderId="15" xfId="0" applyFont="1" applyFill="1" applyBorder="1"/>
    <xf numFmtId="164" fontId="4" fillId="4" borderId="16" xfId="0" applyNumberFormat="1" applyFont="1" applyFill="1" applyBorder="1" applyAlignment="1">
      <alignment vertical="center"/>
    </xf>
    <xf numFmtId="0" fontId="1" fillId="0" borderId="0" xfId="0" applyFont="1" applyAlignment="1">
      <alignment vertical="center"/>
    </xf>
    <xf numFmtId="0" fontId="10" fillId="0" borderId="0" xfId="0" applyFont="1" applyAlignment="1">
      <alignment horizontal="center"/>
    </xf>
    <xf numFmtId="0" fontId="10" fillId="0" borderId="0" xfId="0" applyFont="1"/>
    <xf numFmtId="0" fontId="4" fillId="0" borderId="0" xfId="0" applyFont="1" applyAlignment="1">
      <alignment vertical="center"/>
    </xf>
    <xf numFmtId="0" fontId="4" fillId="0" borderId="0" xfId="0" applyFont="1" applyAlignment="1">
      <alignment horizontal="left" vertical="center" indent="1"/>
    </xf>
    <xf numFmtId="0" fontId="11" fillId="0" borderId="0" xfId="0" applyFont="1" applyAlignment="1">
      <alignment horizontal="left" vertical="center" indent="4"/>
    </xf>
    <xf numFmtId="0" fontId="0" fillId="0" borderId="0" xfId="0" applyAlignment="1">
      <alignment vertical="center"/>
    </xf>
    <xf numFmtId="0" fontId="12" fillId="0" borderId="0" xfId="0" applyFont="1"/>
    <xf numFmtId="0" fontId="0" fillId="0" borderId="1" xfId="0" applyBorder="1" applyAlignment="1">
      <alignment vertical="center" wrapText="1"/>
    </xf>
    <xf numFmtId="0" fontId="0" fillId="0" borderId="17" xfId="0" applyBorder="1" applyAlignment="1">
      <alignment vertical="center" wrapText="1"/>
    </xf>
    <xf numFmtId="0" fontId="13" fillId="0" borderId="5" xfId="0" applyFont="1" applyBorder="1" applyAlignment="1">
      <alignment vertical="center" wrapText="1"/>
    </xf>
    <xf numFmtId="164" fontId="0" fillId="2" borderId="18" xfId="0" applyNumberFormat="1" applyFill="1" applyBorder="1" applyAlignment="1">
      <alignment vertical="center" wrapText="1"/>
    </xf>
    <xf numFmtId="0" fontId="0" fillId="0" borderId="5" xfId="0" applyBorder="1" applyAlignment="1">
      <alignment vertical="center" wrapText="1"/>
    </xf>
    <xf numFmtId="0" fontId="4" fillId="3" borderId="19" xfId="0" applyFont="1" applyFill="1" applyBorder="1" applyAlignment="1">
      <alignment vertical="center" wrapText="1"/>
    </xf>
    <xf numFmtId="164" fontId="4" fillId="3" borderId="20" xfId="0" applyNumberFormat="1" applyFont="1" applyFill="1" applyBorder="1" applyAlignment="1">
      <alignment vertical="center" wrapText="1"/>
    </xf>
    <xf numFmtId="0" fontId="14" fillId="0" borderId="0" xfId="0" applyFont="1" applyAlignment="1">
      <alignment vertical="center"/>
    </xf>
    <xf numFmtId="0" fontId="14" fillId="0" borderId="0" xfId="0" applyFont="1" applyAlignment="1">
      <alignment vertical="center" wrapText="1"/>
    </xf>
    <xf numFmtId="0" fontId="4" fillId="0" borderId="0" xfId="0" applyFont="1" applyAlignment="1">
      <alignment vertical="center" wrapText="1"/>
    </xf>
    <xf numFmtId="164" fontId="4" fillId="2" borderId="17" xfId="0" applyNumberFormat="1" applyFont="1" applyFill="1" applyBorder="1" applyAlignment="1">
      <alignment vertical="center" wrapText="1"/>
    </xf>
    <xf numFmtId="0" fontId="0" fillId="3" borderId="19" xfId="0" applyFill="1" applyBorder="1"/>
    <xf numFmtId="164" fontId="0" fillId="3" borderId="20" xfId="0" applyNumberFormat="1" applyFill="1" applyBorder="1"/>
    <xf numFmtId="164" fontId="0" fillId="0" borderId="0" xfId="0" applyNumberFormat="1"/>
    <xf numFmtId="0" fontId="12" fillId="0" borderId="21" xfId="0" applyFont="1" applyBorder="1"/>
    <xf numFmtId="164" fontId="4" fillId="0" borderId="2" xfId="0" applyNumberFormat="1" applyFont="1" applyBorder="1"/>
    <xf numFmtId="0" fontId="4" fillId="0" borderId="17" xfId="0" applyFont="1" applyBorder="1"/>
    <xf numFmtId="0" fontId="4" fillId="0" borderId="5" xfId="0" applyFont="1" applyBorder="1"/>
    <xf numFmtId="164" fontId="4" fillId="2" borderId="3" xfId="0" applyNumberFormat="1" applyFont="1" applyFill="1" applyBorder="1" applyAlignment="1">
      <alignment vertical="center" wrapText="1"/>
    </xf>
    <xf numFmtId="0" fontId="4" fillId="0" borderId="18" xfId="0" applyFont="1" applyBorder="1"/>
    <xf numFmtId="0" fontId="0" fillId="0" borderId="18" xfId="0" applyBorder="1"/>
    <xf numFmtId="164" fontId="0" fillId="3" borderId="9" xfId="0" applyNumberFormat="1" applyFill="1" applyBorder="1"/>
    <xf numFmtId="0" fontId="0" fillId="0" borderId="20" xfId="0" applyBorder="1"/>
    <xf numFmtId="0" fontId="12" fillId="0" borderId="0" xfId="0" applyFont="1" applyAlignment="1">
      <alignment vertical="center"/>
    </xf>
    <xf numFmtId="49" fontId="0" fillId="0" borderId="2" xfId="0" applyNumberFormat="1" applyBorder="1" applyAlignment="1">
      <alignment wrapText="1"/>
    </xf>
    <xf numFmtId="49" fontId="0" fillId="0" borderId="17" xfId="0" applyNumberFormat="1" applyBorder="1" applyAlignment="1">
      <alignment wrapText="1"/>
    </xf>
    <xf numFmtId="0" fontId="13" fillId="0" borderId="4" xfId="0" applyFont="1" applyBorder="1" applyAlignment="1">
      <alignment vertical="center" wrapText="1"/>
    </xf>
    <xf numFmtId="164" fontId="0" fillId="2" borderId="6" xfId="0" applyNumberFormat="1" applyFill="1" applyBorder="1"/>
    <xf numFmtId="0" fontId="0" fillId="0" borderId="22" xfId="0" applyBorder="1"/>
    <xf numFmtId="0" fontId="0" fillId="0" borderId="4" xfId="0" applyBorder="1" applyAlignment="1">
      <alignment vertical="center" wrapText="1"/>
    </xf>
    <xf numFmtId="0" fontId="0" fillId="3" borderId="19" xfId="0" applyFill="1" applyBorder="1" applyAlignment="1">
      <alignment vertical="center" wrapText="1"/>
    </xf>
    <xf numFmtId="164" fontId="0" fillId="3" borderId="9" xfId="0" applyNumberFormat="1" applyFill="1" applyBorder="1" applyAlignment="1">
      <alignment vertical="center" wrapText="1"/>
    </xf>
    <xf numFmtId="164" fontId="0" fillId="3" borderId="17" xfId="0" applyNumberFormat="1" applyFill="1" applyBorder="1" applyAlignment="1">
      <alignment vertical="center" wrapText="1"/>
    </xf>
    <xf numFmtId="164" fontId="0" fillId="3" borderId="18" xfId="0" applyNumberFormat="1" applyFill="1" applyBorder="1" applyAlignment="1">
      <alignment vertical="center" wrapText="1"/>
    </xf>
    <xf numFmtId="0" fontId="0" fillId="3" borderId="5" xfId="0" applyFill="1" applyBorder="1" applyAlignment="1">
      <alignment vertical="center" wrapText="1"/>
    </xf>
    <xf numFmtId="0" fontId="0" fillId="0" borderId="18" xfId="0" applyBorder="1" applyAlignment="1">
      <alignment vertical="center" wrapText="1"/>
    </xf>
    <xf numFmtId="0" fontId="0" fillId="4" borderId="19" xfId="0" applyFill="1" applyBorder="1" applyAlignment="1">
      <alignment vertical="center" wrapText="1"/>
    </xf>
    <xf numFmtId="164" fontId="0" fillId="4" borderId="20" xfId="0" applyNumberFormat="1" applyFill="1" applyBorder="1"/>
    <xf numFmtId="49" fontId="0" fillId="0" borderId="3" xfId="0" applyNumberFormat="1" applyBorder="1" applyAlignment="1">
      <alignment wrapText="1"/>
    </xf>
    <xf numFmtId="0" fontId="17" fillId="0" borderId="3" xfId="0" applyFont="1" applyBorder="1" applyAlignment="1">
      <alignment horizontal="center" vertical="center" wrapText="1"/>
    </xf>
    <xf numFmtId="0" fontId="17" fillId="0" borderId="23" xfId="0" applyFont="1" applyBorder="1" applyAlignment="1">
      <alignment horizontal="center" vertical="center" wrapText="1"/>
    </xf>
    <xf numFmtId="0" fontId="2" fillId="0" borderId="24" xfId="0" applyFont="1" applyBorder="1"/>
    <xf numFmtId="0" fontId="4" fillId="0" borderId="0" xfId="0" applyFont="1" applyBorder="1"/>
    <xf numFmtId="0" fontId="0" fillId="0" borderId="0" xfId="0" applyBorder="1"/>
    <xf numFmtId="49" fontId="0" fillId="0" borderId="0" xfId="0" applyNumberFormat="1" applyBorder="1" applyAlignment="1">
      <alignment wrapText="1"/>
    </xf>
    <xf numFmtId="49" fontId="17" fillId="0" borderId="3" xfId="0" applyNumberFormat="1" applyFont="1" applyBorder="1" applyAlignment="1">
      <alignment horizontal="center" vertical="center" wrapText="1"/>
    </xf>
    <xf numFmtId="164" fontId="4" fillId="0" borderId="0" xfId="0" applyNumberFormat="1" applyFont="1"/>
    <xf numFmtId="164" fontId="16" fillId="4" borderId="0" xfId="0" applyNumberFormat="1" applyFont="1" applyFill="1"/>
    <xf numFmtId="0" fontId="17" fillId="0" borderId="0" xfId="0" applyFont="1" applyFill="1"/>
    <xf numFmtId="0" fontId="19" fillId="0" borderId="0" xfId="0" applyFont="1" applyFill="1" applyAlignment="1">
      <alignment horizontal="center"/>
    </xf>
    <xf numFmtId="0" fontId="19" fillId="0" borderId="0" xfId="0" applyFont="1" applyFill="1"/>
    <xf numFmtId="3" fontId="19" fillId="0" borderId="0" xfId="0" applyNumberFormat="1" applyFont="1" applyFill="1"/>
    <xf numFmtId="0" fontId="4" fillId="0" borderId="0" xfId="0" applyFont="1" applyFill="1" applyBorder="1" applyAlignment="1">
      <alignment vertical="center"/>
    </xf>
    <xf numFmtId="0" fontId="4" fillId="0" borderId="0" xfId="0" applyFont="1" applyFill="1" applyBorder="1" applyAlignment="1">
      <alignment horizontal="center"/>
    </xf>
    <xf numFmtId="0" fontId="4" fillId="0" borderId="0" xfId="0" applyFont="1" applyFill="1" applyBorder="1"/>
    <xf numFmtId="164" fontId="4" fillId="0" borderId="0" xfId="0" applyNumberFormat="1" applyFont="1" applyFill="1" applyBorder="1" applyAlignment="1">
      <alignment vertical="center"/>
    </xf>
    <xf numFmtId="164" fontId="16" fillId="0" borderId="0" xfId="0" applyNumberFormat="1" applyFont="1" applyFill="1"/>
    <xf numFmtId="0" fontId="0" fillId="0" borderId="0" xfId="0" applyFill="1"/>
    <xf numFmtId="49" fontId="20" fillId="0" borderId="0" xfId="0" applyNumberFormat="1" applyFont="1" applyAlignment="1">
      <alignment horizontal="center" wrapText="1"/>
    </xf>
    <xf numFmtId="0" fontId="18" fillId="0" borderId="25" xfId="0" applyFont="1" applyBorder="1"/>
    <xf numFmtId="0" fontId="0" fillId="0" borderId="26" xfId="0" applyBorder="1" applyAlignment="1">
      <alignment horizontal="center"/>
    </xf>
    <xf numFmtId="0" fontId="0" fillId="0" borderId="26" xfId="0" applyBorder="1"/>
    <xf numFmtId="3" fontId="0" fillId="2" borderId="27" xfId="0" applyNumberFormat="1" applyFill="1" applyBorder="1"/>
    <xf numFmtId="0" fontId="18" fillId="0" borderId="28" xfId="0" applyFont="1" applyBorder="1"/>
    <xf numFmtId="0" fontId="0" fillId="0" borderId="0" xfId="0" applyBorder="1" applyAlignment="1">
      <alignment horizontal="center"/>
    </xf>
    <xf numFmtId="3" fontId="0" fillId="3" borderId="29" xfId="0" applyNumberFormat="1" applyFill="1" applyBorder="1"/>
    <xf numFmtId="3" fontId="0" fillId="0" borderId="29" xfId="0" applyNumberFormat="1" applyBorder="1"/>
    <xf numFmtId="0" fontId="17" fillId="4" borderId="30" xfId="0" applyFont="1" applyFill="1" applyBorder="1"/>
    <xf numFmtId="0" fontId="19" fillId="4" borderId="31" xfId="0" applyFont="1" applyFill="1" applyBorder="1" applyAlignment="1">
      <alignment horizontal="center"/>
    </xf>
    <xf numFmtId="0" fontId="19" fillId="4" borderId="31" xfId="0" applyFont="1" applyFill="1" applyBorder="1"/>
    <xf numFmtId="3" fontId="19" fillId="4" borderId="32" xfId="0" applyNumberFormat="1" applyFont="1" applyFill="1" applyBorder="1"/>
    <xf numFmtId="164" fontId="0" fillId="0" borderId="3" xfId="0" applyNumberFormat="1" applyBorder="1" applyAlignment="1">
      <alignment wrapText="1"/>
    </xf>
    <xf numFmtId="0" fontId="6" fillId="0" borderId="33" xfId="0" applyFont="1" applyBorder="1" applyAlignment="1">
      <alignment horizontal="center" vertical="center"/>
    </xf>
    <xf numFmtId="0" fontId="8" fillId="0" borderId="34" xfId="0" applyFont="1" applyBorder="1"/>
    <xf numFmtId="0" fontId="0" fillId="0" borderId="34" xfId="0" applyBorder="1"/>
    <xf numFmtId="0" fontId="0" fillId="0" borderId="30" xfId="0" applyBorder="1"/>
    <xf numFmtId="49" fontId="0" fillId="0" borderId="34" xfId="0" applyNumberFormat="1" applyBorder="1" applyAlignment="1">
      <alignment wrapText="1"/>
    </xf>
    <xf numFmtId="0" fontId="2" fillId="3" borderId="35" xfId="0" applyFont="1" applyFill="1" applyBorder="1"/>
    <xf numFmtId="0" fontId="6" fillId="0" borderId="3" xfId="0" applyFont="1" applyBorder="1" applyAlignment="1">
      <alignment horizontal="center" vertical="center"/>
    </xf>
    <xf numFmtId="0" fontId="2" fillId="3" borderId="3" xfId="0" applyFont="1" applyFill="1" applyBorder="1"/>
    <xf numFmtId="49" fontId="6" fillId="0" borderId="3" xfId="0" applyNumberFormat="1" applyFont="1" applyBorder="1" applyAlignment="1">
      <alignment horizontal="center" vertical="center" wrapText="1"/>
    </xf>
    <xf numFmtId="0" fontId="4" fillId="3" borderId="3" xfId="0" applyFont="1" applyFill="1" applyBorder="1"/>
    <xf numFmtId="0" fontId="9" fillId="3" borderId="3" xfId="0" applyFont="1" applyFill="1" applyBorder="1"/>
    <xf numFmtId="0" fontId="21"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7A52C-2ADC-4A99-B362-B79AC881F727}">
  <sheetPr>
    <pageSetUpPr fitToPage="1"/>
  </sheetPr>
  <dimension ref="A1:I122"/>
  <sheetViews>
    <sheetView tabSelected="1" workbookViewId="0">
      <selection activeCell="C5" sqref="C5"/>
    </sheetView>
  </sheetViews>
  <sheetFormatPr defaultRowHeight="12.75" x14ac:dyDescent="0.2"/>
  <cols>
    <col min="1" max="1" width="27.42578125" customWidth="1"/>
    <col min="2" max="2" width="12.5703125" customWidth="1"/>
    <col min="3" max="3" width="50.85546875" customWidth="1"/>
    <col min="4" max="4" width="10.7109375" customWidth="1"/>
    <col min="5" max="5" width="10.85546875" customWidth="1"/>
    <col min="6" max="6" width="11.28515625" customWidth="1"/>
    <col min="7" max="7" width="10.85546875" customWidth="1"/>
  </cols>
  <sheetData>
    <row r="1" spans="1:7" ht="26.25" x14ac:dyDescent="0.4">
      <c r="A1" s="1" t="s">
        <v>0</v>
      </c>
      <c r="B1" s="2"/>
    </row>
    <row r="2" spans="1:7" ht="26.25" x14ac:dyDescent="0.4">
      <c r="A2" s="1"/>
      <c r="B2" s="2"/>
      <c r="C2" s="3" t="s">
        <v>1</v>
      </c>
      <c r="D2" s="3"/>
      <c r="E2" s="3"/>
    </row>
    <row r="3" spans="1:7" x14ac:dyDescent="0.2">
      <c r="C3" t="s">
        <v>2</v>
      </c>
    </row>
    <row r="4" spans="1:7" ht="81" x14ac:dyDescent="0.4">
      <c r="A4" s="1"/>
      <c r="B4" s="2"/>
      <c r="C4" s="118" t="s">
        <v>138</v>
      </c>
      <c r="D4" s="4"/>
      <c r="E4" s="4"/>
    </row>
    <row r="5" spans="1:7" ht="21" x14ac:dyDescent="0.35">
      <c r="A5" s="5" t="s">
        <v>130</v>
      </c>
      <c r="B5" s="6"/>
      <c r="C5" s="7"/>
      <c r="D5" s="7"/>
      <c r="E5" s="7"/>
      <c r="F5" s="7"/>
    </row>
    <row r="6" spans="1:7" ht="21" x14ac:dyDescent="0.35">
      <c r="A6" s="5"/>
      <c r="B6" s="6"/>
      <c r="C6" s="143" t="s">
        <v>60</v>
      </c>
      <c r="D6" s="143"/>
      <c r="E6" s="143"/>
      <c r="F6" s="143"/>
    </row>
    <row r="7" spans="1:7" ht="15" x14ac:dyDescent="0.25">
      <c r="A7" s="7"/>
      <c r="B7" s="6"/>
      <c r="C7" s="143" t="s">
        <v>61</v>
      </c>
      <c r="D7" s="143"/>
      <c r="E7" s="143"/>
      <c r="F7" s="143"/>
    </row>
    <row r="8" spans="1:7" ht="15.75" thickBot="1" x14ac:dyDescent="0.3">
      <c r="A8" s="8" t="s">
        <v>3</v>
      </c>
      <c r="B8" s="2"/>
    </row>
    <row r="9" spans="1:7" ht="67.5" x14ac:dyDescent="0.25">
      <c r="A9" s="9" t="s">
        <v>4</v>
      </c>
      <c r="B9" s="10"/>
      <c r="C9" s="132"/>
      <c r="D9" s="138"/>
      <c r="E9" s="138"/>
      <c r="F9" s="99" t="s">
        <v>131</v>
      </c>
      <c r="G9" s="100" t="s">
        <v>132</v>
      </c>
    </row>
    <row r="10" spans="1:7" ht="15" x14ac:dyDescent="0.25">
      <c r="A10" s="11"/>
      <c r="B10" s="12" t="s">
        <v>5</v>
      </c>
      <c r="C10" s="133" t="s">
        <v>5</v>
      </c>
      <c r="D10" s="13"/>
      <c r="E10" s="13"/>
      <c r="F10" s="14">
        <v>0</v>
      </c>
      <c r="G10" s="14">
        <v>0</v>
      </c>
    </row>
    <row r="11" spans="1:7" x14ac:dyDescent="0.2">
      <c r="A11" s="15"/>
      <c r="B11" s="12"/>
      <c r="C11" s="134" t="s">
        <v>6</v>
      </c>
      <c r="D11" s="16"/>
      <c r="E11" s="16"/>
      <c r="F11" s="14">
        <v>0</v>
      </c>
      <c r="G11" s="14">
        <v>0</v>
      </c>
    </row>
    <row r="12" spans="1:7" x14ac:dyDescent="0.2">
      <c r="A12" s="17"/>
      <c r="B12" s="18"/>
      <c r="C12" s="134" t="s">
        <v>7</v>
      </c>
      <c r="D12" s="16"/>
      <c r="E12" s="16"/>
      <c r="F12" s="14">
        <v>0</v>
      </c>
      <c r="G12" s="14">
        <v>0</v>
      </c>
    </row>
    <row r="13" spans="1:7" x14ac:dyDescent="0.2">
      <c r="A13" s="15"/>
      <c r="B13" s="12"/>
      <c r="C13" s="135" t="s">
        <v>8</v>
      </c>
      <c r="D13" s="16"/>
      <c r="E13" s="16"/>
      <c r="F13" s="14">
        <v>0</v>
      </c>
      <c r="G13" s="14">
        <v>0</v>
      </c>
    </row>
    <row r="14" spans="1:7" x14ac:dyDescent="0.2">
      <c r="A14" s="15"/>
      <c r="B14" s="12"/>
      <c r="C14" t="s">
        <v>9</v>
      </c>
      <c r="D14" s="16"/>
      <c r="E14" s="16"/>
      <c r="F14" s="14">
        <v>0</v>
      </c>
      <c r="G14" s="14">
        <v>0</v>
      </c>
    </row>
    <row r="15" spans="1:7" ht="26.25" thickBot="1" x14ac:dyDescent="0.25">
      <c r="A15" s="19"/>
      <c r="B15" s="12"/>
      <c r="C15" s="136" t="s">
        <v>10</v>
      </c>
      <c r="D15" s="98"/>
      <c r="E15" s="98"/>
      <c r="F15" s="14">
        <v>0</v>
      </c>
      <c r="G15" s="14">
        <v>0</v>
      </c>
    </row>
    <row r="16" spans="1:7" ht="15.75" thickBot="1" x14ac:dyDescent="0.3">
      <c r="A16" s="20" t="s">
        <v>11</v>
      </c>
      <c r="B16" s="21"/>
      <c r="C16" s="137" t="s">
        <v>12</v>
      </c>
      <c r="D16" s="139"/>
      <c r="E16" s="139"/>
      <c r="F16" s="22">
        <f>SUM(F10:F15)</f>
        <v>0</v>
      </c>
      <c r="G16" s="22">
        <f>SUM(G10:G15)</f>
        <v>0</v>
      </c>
    </row>
    <row r="17" spans="1:7" x14ac:dyDescent="0.2">
      <c r="B17" s="2"/>
    </row>
    <row r="18" spans="1:7" ht="15.75" thickBot="1" x14ac:dyDescent="0.3">
      <c r="A18" s="8" t="s">
        <v>13</v>
      </c>
      <c r="B18" s="6"/>
      <c r="C18" s="7"/>
      <c r="D18" s="7"/>
      <c r="E18" s="7"/>
      <c r="F18" s="7"/>
    </row>
    <row r="19" spans="1:7" ht="120" x14ac:dyDescent="0.25">
      <c r="A19" s="23" t="s">
        <v>14</v>
      </c>
      <c r="B19" s="24"/>
      <c r="C19" s="25" t="s">
        <v>15</v>
      </c>
      <c r="D19" s="140" t="s">
        <v>62</v>
      </c>
      <c r="E19" s="140" t="s">
        <v>63</v>
      </c>
      <c r="F19" s="105" t="s">
        <v>133</v>
      </c>
      <c r="G19" s="105" t="s">
        <v>134</v>
      </c>
    </row>
    <row r="20" spans="1:7" ht="15" x14ac:dyDescent="0.25">
      <c r="A20" s="26"/>
      <c r="B20" s="27"/>
      <c r="C20" s="28" t="s">
        <v>73</v>
      </c>
      <c r="D20" s="131">
        <v>2800</v>
      </c>
      <c r="E20" s="131">
        <f>D20*1.021</f>
        <v>2858.7999999999997</v>
      </c>
      <c r="F20" s="14">
        <v>0</v>
      </c>
      <c r="G20" s="14">
        <v>0</v>
      </c>
    </row>
    <row r="21" spans="1:7" ht="15" x14ac:dyDescent="0.25">
      <c r="A21" s="26"/>
      <c r="B21" s="27"/>
      <c r="C21" s="28" t="s">
        <v>74</v>
      </c>
      <c r="D21" s="131">
        <v>4500</v>
      </c>
      <c r="E21" s="131">
        <f>D21*1.021</f>
        <v>4594.5</v>
      </c>
      <c r="F21" s="14">
        <v>0</v>
      </c>
      <c r="G21" s="14">
        <v>0</v>
      </c>
    </row>
    <row r="22" spans="1:7" ht="26.25" x14ac:dyDescent="0.25">
      <c r="A22" s="15"/>
      <c r="B22" s="29"/>
      <c r="C22" s="28" t="s">
        <v>16</v>
      </c>
      <c r="D22" s="131"/>
      <c r="E22" s="131"/>
      <c r="F22" s="30">
        <v>0</v>
      </c>
      <c r="G22" s="30">
        <v>0</v>
      </c>
    </row>
    <row r="23" spans="1:7" ht="15" x14ac:dyDescent="0.25">
      <c r="A23" s="15"/>
      <c r="B23" s="29"/>
      <c r="C23" s="28" t="s">
        <v>129</v>
      </c>
      <c r="D23" s="131"/>
      <c r="E23" s="131"/>
      <c r="F23" s="30">
        <v>0</v>
      </c>
      <c r="G23" s="30">
        <v>0</v>
      </c>
    </row>
    <row r="24" spans="1:7" ht="15" x14ac:dyDescent="0.25">
      <c r="A24" s="15"/>
      <c r="B24" s="29"/>
      <c r="C24" s="28" t="s">
        <v>17</v>
      </c>
      <c r="D24" s="131"/>
      <c r="E24" s="131"/>
      <c r="F24" s="14">
        <v>0</v>
      </c>
      <c r="G24" s="14">
        <v>0</v>
      </c>
    </row>
    <row r="25" spans="1:7" ht="77.25" x14ac:dyDescent="0.25">
      <c r="A25" s="15"/>
      <c r="B25" s="29"/>
      <c r="C25" s="28" t="s">
        <v>76</v>
      </c>
      <c r="D25" s="131" t="s">
        <v>78</v>
      </c>
      <c r="E25" s="131" t="s">
        <v>77</v>
      </c>
      <c r="F25" s="14">
        <v>0</v>
      </c>
      <c r="G25" s="14">
        <v>0</v>
      </c>
    </row>
    <row r="26" spans="1:7" ht="26.25" x14ac:dyDescent="0.25">
      <c r="A26" s="15"/>
      <c r="B26" s="29"/>
      <c r="C26" s="28" t="s">
        <v>75</v>
      </c>
      <c r="D26" s="131">
        <v>2000</v>
      </c>
      <c r="E26" s="131">
        <f t="shared" ref="E26:E27" si="0">D26*1.021</f>
        <v>2041.9999999999998</v>
      </c>
      <c r="F26" s="14">
        <v>0</v>
      </c>
      <c r="G26" s="14">
        <v>0</v>
      </c>
    </row>
    <row r="27" spans="1:7" ht="39.75" thickBot="1" x14ac:dyDescent="0.3">
      <c r="A27" s="15"/>
      <c r="B27" s="29"/>
      <c r="C27" s="28" t="s">
        <v>18</v>
      </c>
      <c r="D27" s="131">
        <v>5000</v>
      </c>
      <c r="E27" s="131">
        <f t="shared" si="0"/>
        <v>5104.9999999999991</v>
      </c>
      <c r="F27" s="14">
        <v>0</v>
      </c>
      <c r="G27" s="14">
        <v>0</v>
      </c>
    </row>
    <row r="28" spans="1:7" ht="15.75" thickBot="1" x14ac:dyDescent="0.3">
      <c r="A28" s="20" t="s">
        <v>19</v>
      </c>
      <c r="B28" s="31"/>
      <c r="C28" s="32"/>
      <c r="D28" s="141"/>
      <c r="E28" s="141"/>
      <c r="F28" s="33">
        <f>SUM(F20:F27)</f>
        <v>0</v>
      </c>
      <c r="G28" s="33">
        <f>SUM(G20:G27)</f>
        <v>0</v>
      </c>
    </row>
    <row r="29" spans="1:7" ht="13.5" thickBot="1" x14ac:dyDescent="0.25">
      <c r="B29" s="2"/>
    </row>
    <row r="30" spans="1:7" ht="15.75" thickBot="1" x14ac:dyDescent="0.3">
      <c r="A30" s="34" t="s">
        <v>20</v>
      </c>
      <c r="B30" s="31"/>
      <c r="C30" s="32"/>
      <c r="D30" s="141"/>
      <c r="E30" s="141"/>
      <c r="F30" s="33">
        <f>F28+F16</f>
        <v>0</v>
      </c>
      <c r="G30" s="33">
        <f>G28+G16</f>
        <v>0</v>
      </c>
    </row>
    <row r="31" spans="1:7" x14ac:dyDescent="0.2">
      <c r="B31" s="2"/>
    </row>
    <row r="32" spans="1:7" ht="15.75" thickBot="1" x14ac:dyDescent="0.3">
      <c r="A32" s="8" t="s">
        <v>21</v>
      </c>
      <c r="B32" s="6"/>
      <c r="C32" s="8" t="s">
        <v>22</v>
      </c>
      <c r="D32" s="8"/>
      <c r="E32" s="8"/>
      <c r="F32" s="7"/>
      <c r="G32" s="7"/>
    </row>
    <row r="33" spans="1:9" ht="15" x14ac:dyDescent="0.25">
      <c r="A33" s="35" t="s">
        <v>23</v>
      </c>
      <c r="B33" s="36"/>
      <c r="C33" s="37" t="s">
        <v>24</v>
      </c>
      <c r="D33" s="40"/>
      <c r="E33" s="40"/>
      <c r="F33" s="14">
        <v>0</v>
      </c>
      <c r="G33" s="14">
        <v>0</v>
      </c>
    </row>
    <row r="34" spans="1:9" ht="15" x14ac:dyDescent="0.25">
      <c r="A34" s="38" t="s">
        <v>23</v>
      </c>
      <c r="B34" s="39"/>
      <c r="C34" s="40" t="s">
        <v>24</v>
      </c>
      <c r="D34" s="40"/>
      <c r="E34" s="40"/>
      <c r="F34" s="14">
        <v>0</v>
      </c>
      <c r="G34" s="14">
        <v>0</v>
      </c>
    </row>
    <row r="35" spans="1:9" ht="15" x14ac:dyDescent="0.25">
      <c r="A35" s="38" t="s">
        <v>23</v>
      </c>
      <c r="B35" s="39"/>
      <c r="C35" s="40" t="s">
        <v>24</v>
      </c>
      <c r="D35" s="40"/>
      <c r="E35" s="40"/>
      <c r="F35" s="14">
        <v>0</v>
      </c>
      <c r="G35" s="14">
        <v>0</v>
      </c>
    </row>
    <row r="36" spans="1:9" ht="15" x14ac:dyDescent="0.25">
      <c r="A36" s="38" t="s">
        <v>23</v>
      </c>
      <c r="B36" s="39"/>
      <c r="C36" s="40" t="s">
        <v>24</v>
      </c>
      <c r="D36" s="40"/>
      <c r="E36" s="40"/>
      <c r="F36" s="14">
        <v>0</v>
      </c>
      <c r="G36" s="14">
        <v>0</v>
      </c>
    </row>
    <row r="37" spans="1:9" ht="15" x14ac:dyDescent="0.25">
      <c r="A37" s="38" t="s">
        <v>23</v>
      </c>
      <c r="B37" s="39"/>
      <c r="C37" s="40" t="s">
        <v>24</v>
      </c>
      <c r="D37" s="40"/>
      <c r="E37" s="40"/>
      <c r="F37" s="14">
        <v>0</v>
      </c>
      <c r="G37" s="14">
        <v>0</v>
      </c>
    </row>
    <row r="38" spans="1:9" ht="15.75" thickBot="1" x14ac:dyDescent="0.3">
      <c r="A38" s="41" t="s">
        <v>23</v>
      </c>
      <c r="B38" s="42"/>
      <c r="C38" s="43" t="s">
        <v>24</v>
      </c>
      <c r="D38" s="101"/>
      <c r="E38" s="101"/>
      <c r="F38" s="14">
        <v>0</v>
      </c>
      <c r="G38" s="14">
        <v>0</v>
      </c>
    </row>
    <row r="39" spans="1:9" ht="15.75" thickBot="1" x14ac:dyDescent="0.3">
      <c r="A39" s="44" t="s">
        <v>25</v>
      </c>
      <c r="B39" s="45"/>
      <c r="C39" s="46"/>
      <c r="D39" s="142"/>
      <c r="E39" s="142"/>
      <c r="F39" s="47">
        <f>SUM(F33:F38)</f>
        <v>0</v>
      </c>
      <c r="G39" s="47">
        <f>SUM(G33:G38)</f>
        <v>0</v>
      </c>
    </row>
    <row r="40" spans="1:9" ht="13.5" thickBot="1" x14ac:dyDescent="0.25">
      <c r="B40" s="2"/>
      <c r="H40" t="s">
        <v>69</v>
      </c>
    </row>
    <row r="41" spans="1:9" ht="15.75" thickBot="1" x14ac:dyDescent="0.3">
      <c r="A41" s="48" t="s">
        <v>26</v>
      </c>
      <c r="B41" s="49"/>
      <c r="C41" s="50"/>
      <c r="D41" s="50"/>
      <c r="E41" s="50"/>
      <c r="F41" s="51">
        <f>F30-F39</f>
        <v>0</v>
      </c>
      <c r="G41" s="51">
        <f>G30-G39</f>
        <v>0</v>
      </c>
      <c r="H41" s="107">
        <f>SUM(F41:G41)</f>
        <v>0</v>
      </c>
    </row>
    <row r="42" spans="1:9" ht="15" x14ac:dyDescent="0.25">
      <c r="A42" s="112"/>
      <c r="B42" s="113"/>
      <c r="C42" s="114"/>
      <c r="D42" s="114"/>
      <c r="E42" s="114"/>
      <c r="F42" s="115"/>
      <c r="G42" s="115"/>
      <c r="H42" s="116"/>
      <c r="I42" s="117"/>
    </row>
    <row r="43" spans="1:9" ht="15" x14ac:dyDescent="0.25">
      <c r="A43" s="112"/>
      <c r="B43" s="113"/>
      <c r="C43" s="114"/>
      <c r="D43" s="114"/>
      <c r="E43" s="114"/>
      <c r="F43" s="115"/>
      <c r="G43" s="115"/>
      <c r="H43" s="116"/>
      <c r="I43" s="117"/>
    </row>
    <row r="44" spans="1:9" ht="0.95" customHeight="1" x14ac:dyDescent="0.2"/>
    <row r="46" spans="1:9" ht="21" x14ac:dyDescent="0.35">
      <c r="A46" s="5" t="s">
        <v>65</v>
      </c>
      <c r="B46" s="2"/>
    </row>
    <row r="47" spans="1:9" ht="21" x14ac:dyDescent="0.35">
      <c r="A47" s="5"/>
      <c r="B47" s="2"/>
    </row>
    <row r="48" spans="1:9" ht="13.5" x14ac:dyDescent="0.25">
      <c r="A48" s="119" t="s">
        <v>66</v>
      </c>
      <c r="B48" s="120"/>
      <c r="C48" s="121"/>
      <c r="D48" s="122">
        <v>0</v>
      </c>
    </row>
    <row r="49" spans="1:6" ht="13.5" x14ac:dyDescent="0.25">
      <c r="A49" s="123" t="s">
        <v>67</v>
      </c>
      <c r="B49" s="124"/>
      <c r="C49" s="103"/>
      <c r="D49" s="125">
        <f>F41</f>
        <v>0</v>
      </c>
    </row>
    <row r="50" spans="1:6" ht="13.5" x14ac:dyDescent="0.25">
      <c r="A50" s="123" t="s">
        <v>68</v>
      </c>
      <c r="B50" s="124"/>
      <c r="C50" s="103"/>
      <c r="D50" s="126" t="e">
        <f>D49/D48</f>
        <v>#DIV/0!</v>
      </c>
    </row>
    <row r="51" spans="1:6" ht="13.5" x14ac:dyDescent="0.25">
      <c r="A51" s="127" t="s">
        <v>135</v>
      </c>
      <c r="B51" s="128"/>
      <c r="C51" s="129"/>
      <c r="D51" s="130">
        <f>F41*600</f>
        <v>0</v>
      </c>
    </row>
    <row r="52" spans="1:6" ht="15" x14ac:dyDescent="0.25">
      <c r="A52" s="55"/>
      <c r="B52" s="6"/>
      <c r="C52" s="7"/>
      <c r="D52" s="7"/>
      <c r="E52" s="7"/>
      <c r="F52" s="106"/>
    </row>
    <row r="53" spans="1:6" ht="15" x14ac:dyDescent="0.25">
      <c r="A53" s="119" t="s">
        <v>70</v>
      </c>
      <c r="B53" s="120"/>
      <c r="C53" s="121"/>
      <c r="D53" s="122">
        <v>0</v>
      </c>
      <c r="E53" s="7"/>
      <c r="F53" s="106"/>
    </row>
    <row r="54" spans="1:6" ht="15" x14ac:dyDescent="0.25">
      <c r="A54" s="123" t="s">
        <v>67</v>
      </c>
      <c r="B54" s="124"/>
      <c r="C54" s="103"/>
      <c r="D54" s="125">
        <f>G41</f>
        <v>0</v>
      </c>
      <c r="E54" s="7"/>
      <c r="F54" s="106"/>
    </row>
    <row r="55" spans="1:6" ht="15" x14ac:dyDescent="0.25">
      <c r="A55" s="123" t="s">
        <v>71</v>
      </c>
      <c r="B55" s="124"/>
      <c r="C55" s="103"/>
      <c r="D55" s="126" t="e">
        <f>D54/D53</f>
        <v>#DIV/0!</v>
      </c>
      <c r="E55" s="7"/>
      <c r="F55" s="106"/>
    </row>
    <row r="56" spans="1:6" ht="13.5" x14ac:dyDescent="0.25">
      <c r="A56" s="127" t="s">
        <v>136</v>
      </c>
      <c r="B56" s="128"/>
      <c r="C56" s="129"/>
      <c r="D56" s="130">
        <f>G41*250</f>
        <v>0</v>
      </c>
    </row>
    <row r="57" spans="1:6" ht="13.5" x14ac:dyDescent="0.25">
      <c r="A57" s="108"/>
      <c r="B57" s="109"/>
      <c r="C57" s="110"/>
      <c r="D57" s="111"/>
    </row>
    <row r="58" spans="1:6" ht="13.5" x14ac:dyDescent="0.25">
      <c r="A58" s="108" t="s">
        <v>137</v>
      </c>
      <c r="B58" s="109"/>
      <c r="C58" s="110"/>
      <c r="D58" s="111"/>
    </row>
    <row r="61" spans="1:6" ht="21" x14ac:dyDescent="0.35">
      <c r="A61" s="5" t="s">
        <v>64</v>
      </c>
      <c r="B61" s="2"/>
    </row>
    <row r="63" spans="1:6" ht="26.25" x14ac:dyDescent="0.4">
      <c r="A63" s="52" t="s">
        <v>27</v>
      </c>
      <c r="B63" s="53"/>
      <c r="C63" s="54"/>
      <c r="D63" s="54"/>
      <c r="E63" s="54"/>
      <c r="F63" s="54"/>
    </row>
    <row r="65" spans="1:2" ht="15" x14ac:dyDescent="0.2">
      <c r="A65" s="55" t="s">
        <v>28</v>
      </c>
    </row>
    <row r="66" spans="1:2" ht="15" x14ac:dyDescent="0.2">
      <c r="A66" s="55"/>
    </row>
    <row r="67" spans="1:2" ht="15" x14ac:dyDescent="0.2">
      <c r="A67" s="56" t="s">
        <v>29</v>
      </c>
    </row>
    <row r="68" spans="1:2" ht="13.5" x14ac:dyDescent="0.2">
      <c r="A68" s="57" t="s">
        <v>30</v>
      </c>
    </row>
    <row r="69" spans="1:2" ht="13.5" x14ac:dyDescent="0.2">
      <c r="A69" s="57" t="s">
        <v>31</v>
      </c>
    </row>
    <row r="70" spans="1:2" x14ac:dyDescent="0.2">
      <c r="A70" s="58"/>
    </row>
    <row r="71" spans="1:2" ht="21.75" thickBot="1" x14ac:dyDescent="0.4">
      <c r="A71" s="59" t="s">
        <v>32</v>
      </c>
    </row>
    <row r="72" spans="1:2" ht="51" x14ac:dyDescent="0.2">
      <c r="A72" s="60" t="s">
        <v>33</v>
      </c>
      <c r="B72" s="61" t="s">
        <v>72</v>
      </c>
    </row>
    <row r="73" spans="1:2" ht="15" x14ac:dyDescent="0.2">
      <c r="A73" s="62" t="s">
        <v>34</v>
      </c>
      <c r="B73" s="63">
        <v>0</v>
      </c>
    </row>
    <row r="74" spans="1:2" x14ac:dyDescent="0.2">
      <c r="A74" s="64"/>
      <c r="B74" s="63">
        <v>0</v>
      </c>
    </row>
    <row r="75" spans="1:2" x14ac:dyDescent="0.2">
      <c r="A75" s="64"/>
      <c r="B75" s="63">
        <v>0</v>
      </c>
    </row>
    <row r="76" spans="1:2" x14ac:dyDescent="0.2">
      <c r="A76" s="64"/>
      <c r="B76" s="63">
        <v>0</v>
      </c>
    </row>
    <row r="77" spans="1:2" x14ac:dyDescent="0.2">
      <c r="A77" s="64"/>
      <c r="B77" s="63">
        <v>0</v>
      </c>
    </row>
    <row r="78" spans="1:2" x14ac:dyDescent="0.2">
      <c r="A78" s="64"/>
      <c r="B78" s="63">
        <v>0</v>
      </c>
    </row>
    <row r="79" spans="1:2" x14ac:dyDescent="0.2">
      <c r="A79" s="64"/>
      <c r="B79" s="63">
        <v>0</v>
      </c>
    </row>
    <row r="80" spans="1:2" ht="15.75" thickBot="1" x14ac:dyDescent="0.25">
      <c r="A80" s="65" t="s">
        <v>35</v>
      </c>
      <c r="B80" s="66">
        <f>SUM(B73:B79)</f>
        <v>0</v>
      </c>
    </row>
    <row r="81" spans="1:5" ht="15" x14ac:dyDescent="0.2">
      <c r="A81" s="67" t="s">
        <v>36</v>
      </c>
      <c r="B81" s="68"/>
    </row>
    <row r="82" spans="1:5" ht="15" x14ac:dyDescent="0.2">
      <c r="A82" s="69"/>
      <c r="B82" s="69"/>
    </row>
    <row r="83" spans="1:5" x14ac:dyDescent="0.2">
      <c r="A83" s="58"/>
    </row>
    <row r="84" spans="1:5" ht="21.75" thickBot="1" x14ac:dyDescent="0.4">
      <c r="A84" s="59" t="s">
        <v>37</v>
      </c>
    </row>
    <row r="85" spans="1:5" ht="25.5" x14ac:dyDescent="0.2">
      <c r="A85" s="60" t="s">
        <v>38</v>
      </c>
      <c r="B85" s="70">
        <v>0</v>
      </c>
    </row>
    <row r="86" spans="1:5" ht="13.5" thickBot="1" x14ac:dyDescent="0.25">
      <c r="A86" s="71" t="s">
        <v>39</v>
      </c>
      <c r="B86" s="72">
        <f>B85</f>
        <v>0</v>
      </c>
    </row>
    <row r="87" spans="1:5" x14ac:dyDescent="0.2">
      <c r="B87" s="73"/>
    </row>
    <row r="88" spans="1:5" ht="13.5" thickBot="1" x14ac:dyDescent="0.25">
      <c r="B88" s="73"/>
    </row>
    <row r="89" spans="1:5" ht="21" x14ac:dyDescent="0.35">
      <c r="A89" s="74" t="s">
        <v>59</v>
      </c>
      <c r="B89" s="75"/>
      <c r="C89" s="76" t="s">
        <v>40</v>
      </c>
      <c r="D89" s="102"/>
      <c r="E89" s="102"/>
    </row>
    <row r="90" spans="1:5" ht="15" x14ac:dyDescent="0.25">
      <c r="A90" s="77"/>
      <c r="B90" s="78">
        <v>0</v>
      </c>
      <c r="C90" s="79"/>
      <c r="D90" s="102"/>
      <c r="E90" s="102"/>
    </row>
    <row r="91" spans="1:5" ht="15" x14ac:dyDescent="0.25">
      <c r="A91" s="77"/>
      <c r="B91" s="78">
        <v>0</v>
      </c>
      <c r="C91" s="79"/>
      <c r="D91" s="102"/>
      <c r="E91" s="102"/>
    </row>
    <row r="92" spans="1:5" ht="15" x14ac:dyDescent="0.2">
      <c r="A92" s="64"/>
      <c r="B92" s="78">
        <v>0</v>
      </c>
      <c r="C92" s="80"/>
      <c r="D92" s="103"/>
      <c r="E92" s="103"/>
    </row>
    <row r="93" spans="1:5" ht="13.5" thickBot="1" x14ac:dyDescent="0.25">
      <c r="A93" s="71" t="s">
        <v>41</v>
      </c>
      <c r="B93" s="81">
        <f>SUM(B90:B92)</f>
        <v>0</v>
      </c>
      <c r="C93" s="82"/>
      <c r="D93" s="103"/>
      <c r="E93" s="103"/>
    </row>
    <row r="94" spans="1:5" x14ac:dyDescent="0.2">
      <c r="B94" s="73"/>
    </row>
    <row r="95" spans="1:5" x14ac:dyDescent="0.2">
      <c r="B95" s="73"/>
    </row>
    <row r="96" spans="1:5" ht="21" x14ac:dyDescent="0.2">
      <c r="A96" s="83" t="s">
        <v>42</v>
      </c>
    </row>
    <row r="97" spans="1:5" ht="21" x14ac:dyDescent="0.2">
      <c r="A97" s="83" t="s">
        <v>43</v>
      </c>
    </row>
    <row r="98" spans="1:5" x14ac:dyDescent="0.2">
      <c r="A98" t="s">
        <v>44</v>
      </c>
    </row>
    <row r="99" spans="1:5" x14ac:dyDescent="0.2">
      <c r="A99" t="s">
        <v>45</v>
      </c>
    </row>
    <row r="100" spans="1:5" ht="13.5" thickBot="1" x14ac:dyDescent="0.25">
      <c r="A100" t="s">
        <v>46</v>
      </c>
    </row>
    <row r="101" spans="1:5" ht="51" x14ac:dyDescent="0.2">
      <c r="A101" s="60" t="s">
        <v>47</v>
      </c>
      <c r="B101" s="84" t="s">
        <v>48</v>
      </c>
      <c r="C101" s="85" t="s">
        <v>49</v>
      </c>
      <c r="D101" s="104"/>
      <c r="E101" s="104"/>
    </row>
    <row r="102" spans="1:5" ht="30" x14ac:dyDescent="0.2">
      <c r="A102" s="86" t="s">
        <v>50</v>
      </c>
      <c r="B102" s="87">
        <v>0</v>
      </c>
      <c r="C102" s="88"/>
      <c r="D102" s="103"/>
      <c r="E102" s="103"/>
    </row>
    <row r="103" spans="1:5" ht="15" x14ac:dyDescent="0.2">
      <c r="A103" s="86"/>
      <c r="B103" s="87">
        <v>0</v>
      </c>
      <c r="C103" s="88"/>
      <c r="D103" s="103"/>
      <c r="E103" s="103"/>
    </row>
    <row r="104" spans="1:5" ht="15" x14ac:dyDescent="0.2">
      <c r="A104" s="86"/>
      <c r="B104" s="87">
        <v>0</v>
      </c>
      <c r="C104" s="88"/>
      <c r="D104" s="103"/>
      <c r="E104" s="103"/>
    </row>
    <row r="105" spans="1:5" x14ac:dyDescent="0.2">
      <c r="A105" s="89"/>
      <c r="B105" s="87">
        <v>0</v>
      </c>
      <c r="C105" s="88"/>
      <c r="D105" s="103"/>
      <c r="E105" s="103"/>
    </row>
    <row r="106" spans="1:5" x14ac:dyDescent="0.2">
      <c r="A106" s="89"/>
      <c r="B106" s="87">
        <v>0</v>
      </c>
      <c r="C106" s="88"/>
      <c r="D106" s="103"/>
      <c r="E106" s="103"/>
    </row>
    <row r="107" spans="1:5" x14ac:dyDescent="0.2">
      <c r="A107" s="64"/>
      <c r="B107" s="87">
        <v>0</v>
      </c>
      <c r="C107" s="80"/>
      <c r="D107" s="103"/>
      <c r="E107" s="103"/>
    </row>
    <row r="108" spans="1:5" x14ac:dyDescent="0.2">
      <c r="A108" s="64"/>
      <c r="B108" s="87">
        <v>0</v>
      </c>
      <c r="C108" s="80"/>
      <c r="D108" s="103"/>
      <c r="E108" s="103"/>
    </row>
    <row r="109" spans="1:5" x14ac:dyDescent="0.2">
      <c r="A109" s="64"/>
      <c r="B109" s="87">
        <v>0</v>
      </c>
      <c r="C109" s="80"/>
      <c r="D109" s="103"/>
      <c r="E109" s="103"/>
    </row>
    <row r="110" spans="1:5" ht="26.25" thickBot="1" x14ac:dyDescent="0.25">
      <c r="A110" s="90" t="s">
        <v>51</v>
      </c>
      <c r="B110" s="91">
        <f>SUM(B102:B109)</f>
        <v>0</v>
      </c>
      <c r="C110" s="82"/>
      <c r="D110" s="103"/>
      <c r="E110" s="103"/>
    </row>
    <row r="111" spans="1:5" x14ac:dyDescent="0.2">
      <c r="A111" s="58"/>
    </row>
    <row r="112" spans="1:5" x14ac:dyDescent="0.2">
      <c r="A112" s="58"/>
    </row>
    <row r="113" spans="1:2" ht="21.75" thickBot="1" x14ac:dyDescent="0.25">
      <c r="A113" s="83" t="s">
        <v>52</v>
      </c>
    </row>
    <row r="114" spans="1:2" x14ac:dyDescent="0.2">
      <c r="A114" s="60" t="s">
        <v>53</v>
      </c>
      <c r="B114" s="92">
        <f>B80</f>
        <v>0</v>
      </c>
    </row>
    <row r="115" spans="1:2" x14ac:dyDescent="0.2">
      <c r="A115" s="64" t="s">
        <v>54</v>
      </c>
      <c r="B115" s="93">
        <f>B86</f>
        <v>0</v>
      </c>
    </row>
    <row r="116" spans="1:2" x14ac:dyDescent="0.2">
      <c r="A116" s="64" t="s">
        <v>55</v>
      </c>
      <c r="B116" s="93">
        <f>B93</f>
        <v>0</v>
      </c>
    </row>
    <row r="117" spans="1:2" ht="25.5" x14ac:dyDescent="0.2">
      <c r="A117" s="94" t="s">
        <v>56</v>
      </c>
      <c r="B117" s="93">
        <f>SUM(B114:B116)</f>
        <v>0</v>
      </c>
    </row>
    <row r="118" spans="1:2" x14ac:dyDescent="0.2">
      <c r="A118" s="64"/>
      <c r="B118" s="95"/>
    </row>
    <row r="119" spans="1:2" ht="25.5" x14ac:dyDescent="0.2">
      <c r="A119" s="94" t="s">
        <v>57</v>
      </c>
      <c r="B119" s="93">
        <f>B110</f>
        <v>0</v>
      </c>
    </row>
    <row r="120" spans="1:2" ht="39" thickBot="1" x14ac:dyDescent="0.25">
      <c r="A120" s="96" t="s">
        <v>58</v>
      </c>
      <c r="B120" s="97">
        <f>B117-B119</f>
        <v>0</v>
      </c>
    </row>
    <row r="121" spans="1:2" x14ac:dyDescent="0.2">
      <c r="B121" s="2"/>
    </row>
    <row r="122" spans="1:2" x14ac:dyDescent="0.2">
      <c r="B122" s="2"/>
    </row>
  </sheetData>
  <pageMargins left="0.7" right="0.7" top="0.75" bottom="0.75" header="0.3" footer="0.3"/>
  <pageSetup paperSize="8" scale="7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365DD-E30C-4D4D-A8E1-14650C804716}">
  <dimension ref="A1:A61"/>
  <sheetViews>
    <sheetView topLeftCell="A13" workbookViewId="0">
      <selection activeCell="E23" sqref="E23"/>
    </sheetView>
  </sheetViews>
  <sheetFormatPr defaultRowHeight="12.75" x14ac:dyDescent="0.2"/>
  <sheetData>
    <row r="1" spans="1:1" x14ac:dyDescent="0.2">
      <c r="A1" t="s">
        <v>79</v>
      </c>
    </row>
    <row r="4" spans="1:1" x14ac:dyDescent="0.2">
      <c r="A4" t="s">
        <v>80</v>
      </c>
    </row>
    <row r="5" spans="1:1" x14ac:dyDescent="0.2">
      <c r="A5" t="s">
        <v>81</v>
      </c>
    </row>
    <row r="6" spans="1:1" x14ac:dyDescent="0.2">
      <c r="A6" t="s">
        <v>82</v>
      </c>
    </row>
    <row r="7" spans="1:1" x14ac:dyDescent="0.2">
      <c r="A7" t="s">
        <v>83</v>
      </c>
    </row>
    <row r="8" spans="1:1" x14ac:dyDescent="0.2">
      <c r="A8" t="s">
        <v>84</v>
      </c>
    </row>
    <row r="9" spans="1:1" x14ac:dyDescent="0.2">
      <c r="A9" t="s">
        <v>85</v>
      </c>
    </row>
    <row r="10" spans="1:1" x14ac:dyDescent="0.2">
      <c r="A10" t="s">
        <v>86</v>
      </c>
    </row>
    <row r="11" spans="1:1" x14ac:dyDescent="0.2">
      <c r="A11" t="s">
        <v>87</v>
      </c>
    </row>
    <row r="12" spans="1:1" x14ac:dyDescent="0.2">
      <c r="A12" t="s">
        <v>88</v>
      </c>
    </row>
    <row r="13" spans="1:1" x14ac:dyDescent="0.2">
      <c r="A13" t="s">
        <v>89</v>
      </c>
    </row>
    <row r="14" spans="1:1" x14ac:dyDescent="0.2">
      <c r="A14" t="s">
        <v>90</v>
      </c>
    </row>
    <row r="15" spans="1:1" x14ac:dyDescent="0.2">
      <c r="A15" t="s">
        <v>91</v>
      </c>
    </row>
    <row r="16" spans="1:1" x14ac:dyDescent="0.2">
      <c r="A16" t="s">
        <v>92</v>
      </c>
    </row>
    <row r="17" spans="1:1" x14ac:dyDescent="0.2">
      <c r="A17" t="s">
        <v>93</v>
      </c>
    </row>
    <row r="18" spans="1:1" x14ac:dyDescent="0.2">
      <c r="A18" t="s">
        <v>94</v>
      </c>
    </row>
    <row r="19" spans="1:1" x14ac:dyDescent="0.2">
      <c r="A19" t="s">
        <v>95</v>
      </c>
    </row>
    <row r="20" spans="1:1" x14ac:dyDescent="0.2">
      <c r="A20" t="s">
        <v>96</v>
      </c>
    </row>
    <row r="21" spans="1:1" x14ac:dyDescent="0.2">
      <c r="A21" t="s">
        <v>97</v>
      </c>
    </row>
    <row r="22" spans="1:1" x14ac:dyDescent="0.2">
      <c r="A22" t="s">
        <v>98</v>
      </c>
    </row>
    <row r="23" spans="1:1" x14ac:dyDescent="0.2">
      <c r="A23" t="s">
        <v>99</v>
      </c>
    </row>
    <row r="24" spans="1:1" x14ac:dyDescent="0.2">
      <c r="A24" t="s">
        <v>100</v>
      </c>
    </row>
    <row r="25" spans="1:1" x14ac:dyDescent="0.2">
      <c r="A25" t="s">
        <v>101</v>
      </c>
    </row>
    <row r="26" spans="1:1" x14ac:dyDescent="0.2">
      <c r="A26" t="s">
        <v>102</v>
      </c>
    </row>
    <row r="27" spans="1:1" x14ac:dyDescent="0.2">
      <c r="A27" t="s">
        <v>103</v>
      </c>
    </row>
    <row r="28" spans="1:1" x14ac:dyDescent="0.2">
      <c r="A28" t="s">
        <v>104</v>
      </c>
    </row>
    <row r="29" spans="1:1" x14ac:dyDescent="0.2">
      <c r="A29" t="s">
        <v>105</v>
      </c>
    </row>
    <row r="31" spans="1:1" x14ac:dyDescent="0.2">
      <c r="A31" t="s">
        <v>106</v>
      </c>
    </row>
    <row r="32" spans="1:1" x14ac:dyDescent="0.2">
      <c r="A32" t="s">
        <v>107</v>
      </c>
    </row>
    <row r="33" spans="1:1" x14ac:dyDescent="0.2">
      <c r="A33" t="s">
        <v>108</v>
      </c>
    </row>
    <row r="34" spans="1:1" x14ac:dyDescent="0.2">
      <c r="A34" t="s">
        <v>109</v>
      </c>
    </row>
    <row r="35" spans="1:1" x14ac:dyDescent="0.2">
      <c r="A35" t="s">
        <v>110</v>
      </c>
    </row>
    <row r="36" spans="1:1" x14ac:dyDescent="0.2">
      <c r="A36" t="s">
        <v>111</v>
      </c>
    </row>
    <row r="37" spans="1:1" x14ac:dyDescent="0.2">
      <c r="A37" t="s">
        <v>112</v>
      </c>
    </row>
    <row r="39" spans="1:1" x14ac:dyDescent="0.2">
      <c r="A39" t="s">
        <v>113</v>
      </c>
    </row>
    <row r="40" spans="1:1" x14ac:dyDescent="0.2">
      <c r="A40" t="s">
        <v>114</v>
      </c>
    </row>
    <row r="41" spans="1:1" x14ac:dyDescent="0.2">
      <c r="A41" t="s">
        <v>115</v>
      </c>
    </row>
    <row r="42" spans="1:1" x14ac:dyDescent="0.2">
      <c r="A42" t="s">
        <v>116</v>
      </c>
    </row>
    <row r="43" spans="1:1" x14ac:dyDescent="0.2">
      <c r="A43" t="s">
        <v>117</v>
      </c>
    </row>
    <row r="44" spans="1:1" x14ac:dyDescent="0.2">
      <c r="A44" t="s">
        <v>118</v>
      </c>
    </row>
    <row r="45" spans="1:1" x14ac:dyDescent="0.2">
      <c r="A45" t="s">
        <v>119</v>
      </c>
    </row>
    <row r="46" spans="1:1" x14ac:dyDescent="0.2">
      <c r="A46" t="s">
        <v>120</v>
      </c>
    </row>
    <row r="47" spans="1:1" x14ac:dyDescent="0.2">
      <c r="A47" t="s">
        <v>121</v>
      </c>
    </row>
    <row r="48" spans="1:1" x14ac:dyDescent="0.2">
      <c r="A48" t="s">
        <v>122</v>
      </c>
    </row>
    <row r="49" spans="1:1" x14ac:dyDescent="0.2">
      <c r="A49" t="s">
        <v>123</v>
      </c>
    </row>
    <row r="50" spans="1:1" x14ac:dyDescent="0.2">
      <c r="A50" t="s">
        <v>124</v>
      </c>
    </row>
    <row r="52" spans="1:1" x14ac:dyDescent="0.2">
      <c r="A52" t="s">
        <v>125</v>
      </c>
    </row>
    <row r="53" spans="1:1" x14ac:dyDescent="0.2">
      <c r="A53" t="s">
        <v>126</v>
      </c>
    </row>
    <row r="54" spans="1:1" x14ac:dyDescent="0.2">
      <c r="A54" t="s">
        <v>127</v>
      </c>
    </row>
    <row r="61" spans="1:1" x14ac:dyDescent="0.2">
      <c r="A61" t="s">
        <v>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Begroting</vt:lpstr>
      <vt:lpstr>tekst maximumbedragen regeling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Verhoeven, Anneke</dc:creator>
  <cp:lastModifiedBy>Verhoeven, Anneke</cp:lastModifiedBy>
  <cp:lastPrinted>2026-07-16T12:12:35Z</cp:lastPrinted>
  <dcterms:created xsi:type="dcterms:W3CDTF">2026-07-16T11:25:06Z</dcterms:created>
  <dcterms:modified xsi:type="dcterms:W3CDTF">2026-08-10T12:37:20Z</dcterms:modified>
</cp:coreProperties>
</file>