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DS-MO-BMO\1. Clusters\1. Sociale Basis\1. Bouwstenen\Vrijwillige inzet\2027\aanvraagformulieren 2027\"/>
    </mc:Choice>
  </mc:AlternateContent>
  <xr:revisionPtr revIDLastSave="0" documentId="13_ncr:1_{ABB697F1-0FA1-431F-B6D8-2567F2930E14}" xr6:coauthVersionLast="47" xr6:coauthVersionMax="47" xr10:uidLastSave="{00000000-0000-0000-0000-000000000000}"/>
  <bookViews>
    <workbookView xWindow="-110" yWindow="-110" windowWidth="19420" windowHeight="11500" xr2:uid="{561FA8EB-39F1-4A74-BBB7-70BCCD999D93}"/>
  </bookViews>
  <sheets>
    <sheet name="Begrot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2" i="1" l="1"/>
  <c r="B111" i="1" s="1"/>
  <c r="B85" i="1"/>
  <c r="B108" i="1" s="1"/>
  <c r="B78" i="1"/>
  <c r="B107" i="1" s="1"/>
  <c r="B72" i="1"/>
  <c r="B106" i="1" s="1"/>
  <c r="B109" i="1" l="1"/>
  <c r="B112" i="1" s="1"/>
  <c r="F38" i="1" l="1"/>
  <c r="E13" i="1"/>
  <c r="F13" i="1" s="1"/>
  <c r="F14" i="1" s="1"/>
  <c r="F47" i="1"/>
  <c r="F49" i="1" l="1"/>
  <c r="B118" i="1" l="1"/>
  <c r="B119" i="1" s="1"/>
</calcChain>
</file>

<file path=xl/sharedStrings.xml><?xml version="1.0" encoding="utf-8"?>
<sst xmlns="http://schemas.openxmlformats.org/spreadsheetml/2006/main" count="111" uniqueCount="71">
  <si>
    <t>STAP 1 - BEREKENING MAXIMUMBEDRAGEN</t>
  </si>
  <si>
    <t>Organisatiekosten en communicatiekosten</t>
  </si>
  <si>
    <t>Alleen indien geen aanvraag is gedaan op onderdeel sociale ontmoeting, lichte ondersteuning of ontplooiing. In onderstaande tabel staan de maximaal te ontvangen bedragen, vul in kolom D uw werkelijke kosten in.</t>
  </si>
  <si>
    <t>SCOUTING</t>
  </si>
  <si>
    <t>Bedrag per betalend lid (juni voorafgaand aan aanvraag) € 125 per lid</t>
  </si>
  <si>
    <t>STAP 2  - BEGROTING VAN UW ORGANISATIE</t>
  </si>
  <si>
    <t>Huisvestingskosten, Organisatiekosten, communicatiekosten, overige kosten van uw organisatie</t>
  </si>
  <si>
    <t>Raming kosten 2026</t>
  </si>
  <si>
    <t>(OMSCHRIJF UW UITGAVEN)</t>
  </si>
  <si>
    <t>Communicatiekosten</t>
  </si>
  <si>
    <t>Organisatiekosten (bijv. bank, verzekeringen, notaris etc)</t>
  </si>
  <si>
    <t>Activiteitkosten, nl…</t>
  </si>
  <si>
    <t>Overige nl</t>
  </si>
  <si>
    <t>TOTALE KOSTEN BEGROTING VAN UW ORGANISATIE</t>
  </si>
  <si>
    <t>(Bijv. andere subsidies, giften, eigen bijdrages etc)</t>
  </si>
  <si>
    <t>Overige inkomsten</t>
  </si>
  <si>
    <t>(OMSCHRIJVEN WELKE INKOMSTEN)</t>
  </si>
  <si>
    <t>TOTALE OVERIGE INKOMSTEN</t>
  </si>
  <si>
    <t xml:space="preserve">BENODIGDE SUBSIDIE </t>
  </si>
  <si>
    <t xml:space="preserve">  Vraag: is het eigen vermogen inzichtelijk via de boekhouding? (jaarrekening)</t>
  </si>
  <si>
    <t>Ja =&gt; lever de bewijsstukken aan. Onderstaande hoeft dan niet ingevuld te worden</t>
  </si>
  <si>
    <t>Nee =&gt; vulbedragen in onderstaande gele vlakken in en voeg rekeningnummers toe</t>
  </si>
  <si>
    <t>IBAN betaal- spaar en beleggingsrekeningen  (ook eventuele buitenlandse rekeningen)</t>
  </si>
  <si>
    <t>(vul IBAN in)</t>
  </si>
  <si>
    <t>TOTAAL Banksaldi</t>
  </si>
  <si>
    <t>let op! Bewijsstukken (jaarafschriften) meesturen!</t>
  </si>
  <si>
    <t>Hoeveel was er contant in kas (indien meer dan € 500)?</t>
  </si>
  <si>
    <t>Totaal bedrag contant geld</t>
  </si>
  <si>
    <t>toelichting</t>
  </si>
  <si>
    <t>Totaal overige zaken</t>
  </si>
  <si>
    <t>(voor te verwachten uitgaven, of bijvoorbeeld een subsidie van een andere instantie, waar een verplichting tegenover staat,</t>
  </si>
  <si>
    <t>of onderhoudskosten van een gebouw waarvoor gespaard wordt.</t>
  </si>
  <si>
    <t>Verplichtingen en reserveringen</t>
  </si>
  <si>
    <t>Bedrag verplichtingen en reserveringen</t>
  </si>
  <si>
    <t>(vul in waarvoor gereserveerd)</t>
  </si>
  <si>
    <t>TOTAAL VERPLICHTINGEN EN RESERVERINGEN</t>
  </si>
  <si>
    <t>TOTAAL banksaldi</t>
  </si>
  <si>
    <t>TOTAAL bedrag contant geld</t>
  </si>
  <si>
    <t>TOTAAL Overige zaken</t>
  </si>
  <si>
    <t>Totaal banksaldi + contant geld + overige</t>
  </si>
  <si>
    <t>Totaal verplichtingen en reserveringen</t>
  </si>
  <si>
    <t>EIGEN VERMOGEN (banksaldi minus reserveringen)</t>
  </si>
  <si>
    <t>Maximale subsidie vrijwillg Jeugdwerk € 15.000 (prijspeil 2026)</t>
  </si>
  <si>
    <t>onder voorbehoud van goedkeuring gemeentelijke begroting gemeenteraad)</t>
  </si>
  <si>
    <t>BEREKENING : Eigen vermogen via stand van zaken bankrekening eind 2025</t>
  </si>
  <si>
    <t>Eigen vermogen via stand van zaken bankrekening eind 2025</t>
  </si>
  <si>
    <t>Hoeveel stond er eind 2025 op de rekening(en)?</t>
  </si>
  <si>
    <t>Saldo 31 december 2025</t>
  </si>
  <si>
    <t>Bedrag contant geld 31 december 2025</t>
  </si>
  <si>
    <t xml:space="preserve">Welke specieke verplichtingen en reserveringen waren er per 31 dec 2025 nog </t>
  </si>
  <si>
    <t xml:space="preserve">die betaald moe(s)ten worden uit het bedrag dat op 31 dec 2025 beschikbaar was. En waarvoor? </t>
  </si>
  <si>
    <t>Overzicht eigen vermogen 31 dec 2025</t>
  </si>
  <si>
    <t>Vul hier uw werkelijke kosten in voor 2027</t>
  </si>
  <si>
    <t>Vul hier uw overige opbrengstenbronnen in voor 2027</t>
  </si>
  <si>
    <t>Bedrag prijspeil 2026</t>
  </si>
  <si>
    <t>Bedrag prijspeil 2027</t>
  </si>
  <si>
    <t>Basisbedrag (gaat t/m jaar 2030 € 500 per jaar omlaag tot € 1000 in 2030)</t>
  </si>
  <si>
    <t>Hoeveel betalende leden heeft u in juni 2026?</t>
  </si>
  <si>
    <t xml:space="preserve">maximale subside prijspeil 2027: </t>
  </si>
  <si>
    <t>Geef ook aan wanneer dit naar verwachting wordt uitgegeven (of is uitgegeven, indien in 2026 besteed)</t>
  </si>
  <si>
    <t>Maximum subsidiebedrag indien het bedrag onder de € 15.315 blijft, anders maximaal € 15.315</t>
  </si>
  <si>
    <t>Vul hier het aantal betalende leden in juni voorafgaand aan de subsidieaanvraag aan</t>
  </si>
  <si>
    <t>Huisvestingskosten</t>
  </si>
  <si>
    <t>Maximum-bedrag</t>
  </si>
  <si>
    <t>Wat betekent dit voor uw subsidie?</t>
  </si>
  <si>
    <t>de maximale subsidie zou op grond hiervan maximaal kunnen zijn:</t>
  </si>
  <si>
    <t xml:space="preserve">STAP 3  - BEREKENING EIGEN VERMOGEN </t>
  </si>
  <si>
    <t>(indien u op meerdere onderdelen subsidie aanvraagt dan hoeft u onderstaande maar 1x in te vullen)</t>
  </si>
  <si>
    <r>
      <t xml:space="preserve">Overige zaken (indien van toepassing) </t>
    </r>
    <r>
      <rPr>
        <sz val="8"/>
        <color theme="1"/>
        <rFont val="Aptos Narrow"/>
        <family val="2"/>
        <scheme val="minor"/>
      </rPr>
      <t>(bijv. nog te verwachten inkomsten over 2024)</t>
    </r>
  </si>
  <si>
    <t xml:space="preserve">Wanneer is/wordt dit bedrag uitgegeven? </t>
  </si>
  <si>
    <t>Wat mag uw eigen vermogen zijn op grond van uw ingevulde aanvraag?  (NB bij toekenning kan dit nog op onderdelen verlaagd worden, indien een deel van de subsidie niet wordt toegekend)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</si>
</sst>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
  </numFmts>
  <fonts count="21" x14ac:knownFonts="1">
    <font>
      <sz val="10"/>
      <color theme="1"/>
      <name val="Arial"/>
      <family val="2"/>
    </font>
    <font>
      <b/>
      <sz val="20"/>
      <color theme="1"/>
      <name val="Aptos Narrow"/>
      <family val="2"/>
      <scheme val="minor"/>
    </font>
    <font>
      <i/>
      <sz val="11"/>
      <color theme="1"/>
      <name val="Aptos Narrow"/>
      <family val="2"/>
      <scheme val="minor"/>
    </font>
    <font>
      <b/>
      <sz val="11"/>
      <color theme="1"/>
      <name val="Aptos Narrow"/>
      <family val="2"/>
      <scheme val="minor"/>
    </font>
    <font>
      <b/>
      <sz val="16"/>
      <color rgb="FFFF0000"/>
      <name val="Aptos Narrow"/>
      <family val="2"/>
      <scheme val="minor"/>
    </font>
    <font>
      <b/>
      <sz val="11"/>
      <color rgb="FF0070C0"/>
      <name val="Aptos Narrow"/>
      <family val="2"/>
      <scheme val="minor"/>
    </font>
    <font>
      <b/>
      <sz val="9"/>
      <color rgb="FF000000"/>
      <name val="Aptos Narrow"/>
      <family val="2"/>
      <scheme val="minor"/>
    </font>
    <font>
      <b/>
      <sz val="11"/>
      <name val="Aptos Narrow"/>
      <family val="2"/>
      <scheme val="minor"/>
    </font>
    <font>
      <sz val="11"/>
      <name val="Aptos Narrow"/>
      <family val="2"/>
      <scheme val="minor"/>
    </font>
    <font>
      <b/>
      <sz val="16"/>
      <color theme="1"/>
      <name val="Aptos Narrow"/>
      <family val="2"/>
      <scheme val="minor"/>
    </font>
    <font>
      <i/>
      <sz val="11"/>
      <name val="Aptos Narrow"/>
      <family val="2"/>
      <scheme val="minor"/>
    </font>
    <font>
      <b/>
      <i/>
      <sz val="11"/>
      <color theme="1"/>
      <name val="Aptos Narrow"/>
      <family val="2"/>
      <scheme val="minor"/>
    </font>
    <font>
      <sz val="20"/>
      <color theme="1"/>
      <name val="Aptos Narrow"/>
      <family val="2"/>
      <scheme val="minor"/>
    </font>
    <font>
      <sz val="10"/>
      <color theme="1"/>
      <name val="Aptos Narrow"/>
      <family val="2"/>
      <scheme val="minor"/>
    </font>
    <font>
      <sz val="11"/>
      <color theme="1" tint="0.499984740745262"/>
      <name val="Aptos Narrow"/>
      <family val="2"/>
      <scheme val="minor"/>
    </font>
    <font>
      <b/>
      <sz val="11"/>
      <color rgb="FFFF0000"/>
      <name val="Aptos Narrow"/>
      <family val="2"/>
      <scheme val="minor"/>
    </font>
    <font>
      <sz val="11"/>
      <color theme="1"/>
      <name val="Aptos Narrow"/>
      <family val="2"/>
      <scheme val="minor"/>
    </font>
    <font>
      <b/>
      <sz val="10"/>
      <name val="Aptos Narrow"/>
      <family val="2"/>
      <scheme val="minor"/>
    </font>
    <font>
      <sz val="10"/>
      <color rgb="FFFF0000"/>
      <name val="Arial"/>
      <family val="2"/>
    </font>
    <font>
      <b/>
      <sz val="14"/>
      <color theme="1"/>
      <name val="Arial"/>
      <family val="2"/>
    </font>
    <font>
      <sz val="8"/>
      <color theme="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135">
    <xf numFmtId="0" fontId="0" fillId="0" borderId="0" xfId="0"/>
    <xf numFmtId="0" fontId="1" fillId="0" borderId="0" xfId="0" applyFont="1"/>
    <xf numFmtId="0" fontId="0" fillId="0" borderId="0" xfId="0" applyAlignment="1">
      <alignment horizontal="center"/>
    </xf>
    <xf numFmtId="0" fontId="2" fillId="0" borderId="0" xfId="0" applyFont="1"/>
    <xf numFmtId="0" fontId="3" fillId="0" borderId="0" xfId="0" applyFont="1"/>
    <xf numFmtId="0" fontId="3" fillId="0" borderId="0" xfId="0" applyFont="1" applyAlignment="1">
      <alignment horizontal="center"/>
    </xf>
    <xf numFmtId="0" fontId="4" fillId="0" borderId="0" xfId="0" applyFont="1"/>
    <xf numFmtId="0" fontId="5" fillId="0" borderId="0" xfId="0" applyFont="1"/>
    <xf numFmtId="0" fontId="3" fillId="0" borderId="1" xfId="0" applyFont="1" applyBorder="1"/>
    <xf numFmtId="0" fontId="3" fillId="0" borderId="2" xfId="0" applyFont="1" applyBorder="1" applyAlignment="1">
      <alignment horizontal="center"/>
    </xf>
    <xf numFmtId="0" fontId="0" fillId="0" borderId="5" xfId="0" applyBorder="1"/>
    <xf numFmtId="164" fontId="0" fillId="2" borderId="6" xfId="0" applyNumberFormat="1" applyFill="1" applyBorder="1" applyAlignment="1">
      <alignment vertical="center" wrapText="1"/>
    </xf>
    <xf numFmtId="0" fontId="0" fillId="0" borderId="8" xfId="0" applyBorder="1"/>
    <xf numFmtId="164" fontId="0" fillId="3" borderId="6" xfId="0" applyNumberFormat="1" applyFill="1" applyBorder="1" applyAlignment="1">
      <alignment vertical="center" wrapText="1"/>
    </xf>
    <xf numFmtId="0" fontId="6" fillId="0" borderId="2" xfId="0" applyFont="1" applyBorder="1" applyAlignment="1">
      <alignment horizontal="center" vertical="center" wrapText="1"/>
    </xf>
    <xf numFmtId="0" fontId="3" fillId="0" borderId="7" xfId="0" applyFont="1" applyBorder="1"/>
    <xf numFmtId="0" fontId="3" fillId="0" borderId="8" xfId="0" applyFont="1" applyBorder="1" applyAlignment="1">
      <alignment horizontal="center"/>
    </xf>
    <xf numFmtId="0" fontId="3" fillId="0" borderId="5" xfId="0" applyFont="1" applyBorder="1" applyAlignment="1">
      <alignment horizontal="center"/>
    </xf>
    <xf numFmtId="0" fontId="8" fillId="0" borderId="5" xfId="0" applyFont="1" applyBorder="1" applyAlignment="1">
      <alignment wrapText="1"/>
    </xf>
    <xf numFmtId="0" fontId="9" fillId="0" borderId="0" xfId="0" applyFont="1"/>
    <xf numFmtId="0" fontId="3" fillId="0" borderId="9" xfId="0" applyFont="1" applyBorder="1" applyAlignment="1">
      <alignment wrapText="1"/>
    </xf>
    <xf numFmtId="0" fontId="3" fillId="0" borderId="10" xfId="0" applyFont="1" applyBorder="1" applyAlignment="1">
      <alignment horizontal="center"/>
    </xf>
    <xf numFmtId="0" fontId="3" fillId="0" borderId="10" xfId="0" applyFont="1" applyBorder="1"/>
    <xf numFmtId="0" fontId="7" fillId="0" borderId="12" xfId="0" applyFont="1" applyBorder="1" applyAlignment="1">
      <alignment horizontal="center" vertical="center" wrapText="1"/>
    </xf>
    <xf numFmtId="0" fontId="3" fillId="0" borderId="8" xfId="0" applyFont="1" applyBorder="1"/>
    <xf numFmtId="164" fontId="3" fillId="2" borderId="8" xfId="0" applyNumberFormat="1" applyFont="1" applyFill="1" applyBorder="1" applyAlignment="1">
      <alignment vertical="center" wrapText="1"/>
    </xf>
    <xf numFmtId="0" fontId="2" fillId="0" borderId="5" xfId="0" applyFont="1" applyBorder="1" applyAlignment="1">
      <alignment horizontal="center"/>
    </xf>
    <xf numFmtId="164" fontId="3" fillId="2" borderId="5" xfId="0" applyNumberFormat="1" applyFont="1" applyFill="1" applyBorder="1" applyAlignment="1">
      <alignment vertical="center" wrapText="1"/>
    </xf>
    <xf numFmtId="0" fontId="7" fillId="0" borderId="5" xfId="0" applyFont="1" applyBorder="1" applyAlignment="1">
      <alignment horizontal="center"/>
    </xf>
    <xf numFmtId="0" fontId="10" fillId="0" borderId="5" xfId="0" applyFont="1" applyBorder="1" applyAlignment="1">
      <alignment horizontal="center"/>
    </xf>
    <xf numFmtId="164" fontId="7" fillId="2" borderId="5" xfId="0" applyNumberFormat="1" applyFont="1" applyFill="1" applyBorder="1" applyAlignment="1">
      <alignment vertical="center" wrapText="1"/>
    </xf>
    <xf numFmtId="0" fontId="3" fillId="3" borderId="13" xfId="0" applyFont="1" applyFill="1" applyBorder="1"/>
    <xf numFmtId="0" fontId="3" fillId="3" borderId="14" xfId="0" applyFont="1" applyFill="1" applyBorder="1" applyAlignment="1">
      <alignment horizontal="center"/>
    </xf>
    <xf numFmtId="0" fontId="3" fillId="3" borderId="14" xfId="0" applyFont="1" applyFill="1" applyBorder="1"/>
    <xf numFmtId="164" fontId="3" fillId="3" borderId="15" xfId="0" applyNumberFormat="1" applyFont="1" applyFill="1" applyBorder="1" applyAlignment="1">
      <alignment vertical="center" wrapText="1"/>
    </xf>
    <xf numFmtId="164" fontId="3" fillId="0" borderId="0" xfId="0" applyNumberFormat="1" applyFont="1" applyAlignment="1">
      <alignment vertical="center" wrapText="1"/>
    </xf>
    <xf numFmtId="0" fontId="2" fillId="0" borderId="2" xfId="0" applyFont="1" applyBorder="1" applyAlignment="1">
      <alignment horizontal="left"/>
    </xf>
    <xf numFmtId="0" fontId="2" fillId="0" borderId="2" xfId="0" applyFont="1" applyBorder="1" applyAlignment="1">
      <alignment horizontal="center"/>
    </xf>
    <xf numFmtId="164" fontId="0" fillId="2" borderId="16" xfId="0" applyNumberFormat="1" applyFill="1" applyBorder="1" applyAlignment="1">
      <alignment vertical="center" wrapText="1"/>
    </xf>
    <xf numFmtId="0" fontId="2" fillId="0" borderId="5" xfId="0" applyFont="1" applyBorder="1" applyAlignment="1">
      <alignment horizontal="left"/>
    </xf>
    <xf numFmtId="0" fontId="2" fillId="0" borderId="14" xfId="0" applyFont="1" applyBorder="1" applyAlignment="1">
      <alignment horizontal="left"/>
    </xf>
    <xf numFmtId="0" fontId="2" fillId="0" borderId="14" xfId="0" applyFont="1" applyBorder="1" applyAlignment="1">
      <alignment horizontal="center"/>
    </xf>
    <xf numFmtId="164" fontId="0" fillId="2" borderId="15" xfId="0" applyNumberFormat="1" applyFill="1" applyBorder="1" applyAlignment="1">
      <alignment vertical="center" wrapText="1"/>
    </xf>
    <xf numFmtId="0" fontId="3" fillId="3" borderId="17" xfId="0" applyFont="1" applyFill="1" applyBorder="1"/>
    <xf numFmtId="0" fontId="11" fillId="3" borderId="18" xfId="0" applyFont="1" applyFill="1" applyBorder="1" applyAlignment="1">
      <alignment horizontal="center"/>
    </xf>
    <xf numFmtId="0" fontId="11" fillId="3" borderId="18" xfId="0" applyFont="1" applyFill="1" applyBorder="1"/>
    <xf numFmtId="164" fontId="3" fillId="3" borderId="19" xfId="0" applyNumberFormat="1" applyFont="1" applyFill="1" applyBorder="1" applyAlignment="1">
      <alignment vertical="center" wrapText="1"/>
    </xf>
    <xf numFmtId="0" fontId="3" fillId="4" borderId="20" xfId="0" applyFont="1" applyFill="1" applyBorder="1" applyAlignment="1">
      <alignment vertical="center"/>
    </xf>
    <xf numFmtId="0" fontId="3" fillId="4" borderId="21" xfId="0" applyFont="1" applyFill="1" applyBorder="1" applyAlignment="1">
      <alignment horizontal="center"/>
    </xf>
    <xf numFmtId="0" fontId="3" fillId="4" borderId="21" xfId="0" applyFont="1" applyFill="1" applyBorder="1"/>
    <xf numFmtId="164" fontId="3" fillId="4" borderId="11" xfId="0" applyNumberFormat="1" applyFont="1" applyFill="1" applyBorder="1" applyAlignment="1">
      <alignment vertical="center"/>
    </xf>
    <xf numFmtId="0" fontId="1" fillId="0" borderId="0" xfId="0" applyFont="1" applyAlignment="1">
      <alignment vertical="center"/>
    </xf>
    <xf numFmtId="0" fontId="12" fillId="0" borderId="0" xfId="0" applyFont="1" applyAlignment="1">
      <alignment horizontal="center"/>
    </xf>
    <xf numFmtId="0" fontId="12" fillId="0" borderId="0" xfId="0" applyFont="1"/>
    <xf numFmtId="0" fontId="3" fillId="0" borderId="0" xfId="0" applyFont="1" applyAlignment="1">
      <alignment vertical="center"/>
    </xf>
    <xf numFmtId="0" fontId="3" fillId="0" borderId="0" xfId="0" applyFont="1" applyAlignment="1">
      <alignment horizontal="left" vertical="center" indent="1"/>
    </xf>
    <xf numFmtId="0" fontId="13" fillId="0" borderId="0" xfId="0" applyFont="1" applyAlignment="1">
      <alignment horizontal="left" vertical="center" indent="4"/>
    </xf>
    <xf numFmtId="0" fontId="0" fillId="0" borderId="0" xfId="0" applyAlignment="1">
      <alignment vertical="center"/>
    </xf>
    <xf numFmtId="0" fontId="0" fillId="0" borderId="1" xfId="0" applyBorder="1" applyAlignment="1">
      <alignment vertical="center" wrapText="1"/>
    </xf>
    <xf numFmtId="0" fontId="0" fillId="0" borderId="16" xfId="0" applyBorder="1" applyAlignment="1">
      <alignment vertical="center" wrapText="1"/>
    </xf>
    <xf numFmtId="0" fontId="0" fillId="0" borderId="4" xfId="0" applyBorder="1" applyAlignment="1">
      <alignment vertical="center" wrapText="1"/>
    </xf>
    <xf numFmtId="0" fontId="3" fillId="3" borderId="13" xfId="0" applyFont="1" applyFill="1" applyBorder="1" applyAlignment="1">
      <alignment vertical="center" wrapText="1"/>
    </xf>
    <xf numFmtId="0" fontId="15" fillId="0" borderId="0" xfId="0" applyFont="1" applyAlignment="1">
      <alignment vertical="center"/>
    </xf>
    <xf numFmtId="0" fontId="15" fillId="0" borderId="0" xfId="0" applyFont="1" applyAlignment="1">
      <alignment vertical="center" wrapText="1"/>
    </xf>
    <xf numFmtId="0" fontId="3" fillId="0" borderId="0" xfId="0" applyFont="1" applyAlignment="1">
      <alignment vertical="center" wrapText="1"/>
    </xf>
    <xf numFmtId="0" fontId="0" fillId="3" borderId="13" xfId="0" applyFill="1" applyBorder="1"/>
    <xf numFmtId="164" fontId="0" fillId="3" borderId="15" xfId="0" applyNumberFormat="1" applyFill="1" applyBorder="1"/>
    <xf numFmtId="164" fontId="0" fillId="0" borderId="0" xfId="0" applyNumberFormat="1"/>
    <xf numFmtId="0" fontId="9" fillId="0" borderId="22" xfId="0" applyFont="1" applyBorder="1"/>
    <xf numFmtId="164" fontId="3" fillId="0" borderId="2" xfId="0" applyNumberFormat="1" applyFont="1" applyBorder="1"/>
    <xf numFmtId="0" fontId="3" fillId="0" borderId="16" xfId="0" applyFont="1" applyBorder="1"/>
    <xf numFmtId="164" fontId="0" fillId="3" borderId="14" xfId="0" applyNumberFormat="1" applyFill="1" applyBorder="1"/>
    <xf numFmtId="0" fontId="0" fillId="0" borderId="15" xfId="0" applyBorder="1"/>
    <xf numFmtId="0" fontId="9" fillId="0" borderId="0" xfId="0" applyFont="1" applyAlignment="1">
      <alignment vertical="center"/>
    </xf>
    <xf numFmtId="49" fontId="0" fillId="0" borderId="2" xfId="0" applyNumberFormat="1" applyBorder="1" applyAlignment="1">
      <alignment wrapText="1"/>
    </xf>
    <xf numFmtId="49" fontId="0" fillId="0" borderId="16" xfId="0" applyNumberFormat="1" applyBorder="1" applyAlignment="1">
      <alignment wrapText="1"/>
    </xf>
    <xf numFmtId="0" fontId="0" fillId="3" borderId="13" xfId="0" applyFill="1" applyBorder="1" applyAlignment="1">
      <alignment vertical="center" wrapText="1"/>
    </xf>
    <xf numFmtId="164" fontId="0" fillId="3" borderId="14" xfId="0" applyNumberFormat="1" applyFill="1" applyBorder="1" applyAlignment="1">
      <alignment vertical="center" wrapText="1"/>
    </xf>
    <xf numFmtId="164" fontId="0" fillId="3" borderId="16" xfId="0" applyNumberFormat="1" applyFill="1" applyBorder="1" applyAlignment="1">
      <alignment vertical="center" wrapText="1"/>
    </xf>
    <xf numFmtId="0" fontId="0" fillId="3" borderId="4" xfId="0" applyFill="1" applyBorder="1" applyAlignment="1">
      <alignment vertical="center" wrapText="1"/>
    </xf>
    <xf numFmtId="0" fontId="0" fillId="0" borderId="6" xfId="0" applyBorder="1" applyAlignment="1">
      <alignment vertical="center" wrapText="1"/>
    </xf>
    <xf numFmtId="0" fontId="0" fillId="4" borderId="13" xfId="0" applyFill="1" applyBorder="1" applyAlignment="1">
      <alignment vertical="center" wrapText="1"/>
    </xf>
    <xf numFmtId="164" fontId="0" fillId="4" borderId="15" xfId="0" applyNumberFormat="1" applyFill="1" applyBorder="1"/>
    <xf numFmtId="0" fontId="16" fillId="0" borderId="0" xfId="0" applyFont="1"/>
    <xf numFmtId="0" fontId="0" fillId="0" borderId="0" xfId="0" applyFont="1"/>
    <xf numFmtId="49" fontId="0" fillId="0" borderId="5" xfId="0" applyNumberFormat="1" applyBorder="1" applyAlignment="1">
      <alignment wrapText="1"/>
    </xf>
    <xf numFmtId="0" fontId="6" fillId="0" borderId="24" xfId="0" applyFont="1" applyBorder="1" applyAlignment="1">
      <alignment horizontal="center" vertical="center" wrapText="1"/>
    </xf>
    <xf numFmtId="0" fontId="3" fillId="0" borderId="21" xfId="0" applyFont="1" applyBorder="1"/>
    <xf numFmtId="0" fontId="3" fillId="3" borderId="27" xfId="0" applyFont="1" applyFill="1" applyBorder="1"/>
    <xf numFmtId="0" fontId="2" fillId="0" borderId="28" xfId="0" applyFont="1" applyBorder="1" applyAlignment="1">
      <alignment horizontal="center"/>
    </xf>
    <xf numFmtId="0" fontId="2" fillId="0" borderId="25" xfId="0" applyFont="1" applyBorder="1" applyAlignment="1">
      <alignment horizontal="center"/>
    </xf>
    <xf numFmtId="0" fontId="2" fillId="0" borderId="27" xfId="0" applyFont="1" applyBorder="1" applyAlignment="1">
      <alignment horizontal="center"/>
    </xf>
    <xf numFmtId="0" fontId="11" fillId="3" borderId="29" xfId="0" applyFont="1" applyFill="1" applyBorder="1"/>
    <xf numFmtId="0" fontId="3" fillId="0" borderId="0" xfId="0" applyFont="1" applyBorder="1"/>
    <xf numFmtId="0" fontId="0" fillId="0" borderId="0" xfId="0" applyBorder="1"/>
    <xf numFmtId="49" fontId="0" fillId="0" borderId="0" xfId="0" applyNumberFormat="1" applyBorder="1" applyAlignment="1">
      <alignment wrapText="1"/>
    </xf>
    <xf numFmtId="165" fontId="0" fillId="0" borderId="25" xfId="0" applyNumberFormat="1" applyBorder="1" applyAlignment="1">
      <alignment wrapText="1"/>
    </xf>
    <xf numFmtId="49" fontId="17" fillId="0" borderId="5" xfId="0" applyNumberFormat="1" applyFont="1" applyBorder="1" applyAlignment="1">
      <alignment wrapText="1"/>
    </xf>
    <xf numFmtId="1" fontId="3" fillId="2" borderId="5" xfId="0" applyNumberFormat="1" applyFont="1" applyFill="1" applyBorder="1" applyAlignment="1">
      <alignment horizontal="center"/>
    </xf>
    <xf numFmtId="0" fontId="3" fillId="4" borderId="9" xfId="0" applyFont="1" applyFill="1" applyBorder="1"/>
    <xf numFmtId="0" fontId="3" fillId="4" borderId="10" xfId="0" applyFont="1" applyFill="1" applyBorder="1" applyAlignment="1">
      <alignment horizontal="center"/>
    </xf>
    <xf numFmtId="0" fontId="3" fillId="4" borderId="10" xfId="0" applyFont="1" applyFill="1" applyBorder="1"/>
    <xf numFmtId="0" fontId="3" fillId="4" borderId="26" xfId="0" applyFont="1" applyFill="1" applyBorder="1"/>
    <xf numFmtId="165" fontId="3" fillId="4" borderId="11" xfId="0" applyNumberFormat="1" applyFont="1" applyFill="1" applyBorder="1" applyAlignment="1">
      <alignment vertical="center" wrapText="1"/>
    </xf>
    <xf numFmtId="0" fontId="7" fillId="3" borderId="3" xfId="0" applyFont="1" applyFill="1" applyBorder="1" applyAlignment="1">
      <alignment horizontal="center" vertical="center" wrapText="1"/>
    </xf>
    <xf numFmtId="165" fontId="0" fillId="3" borderId="6" xfId="0" applyNumberFormat="1" applyFill="1" applyBorder="1" applyAlignment="1">
      <alignment vertical="center" wrapText="1"/>
    </xf>
    <xf numFmtId="0" fontId="0" fillId="0" borderId="0" xfId="0" applyFill="1" applyBorder="1"/>
    <xf numFmtId="0" fontId="0" fillId="0" borderId="0" xfId="0" applyFill="1"/>
    <xf numFmtId="0" fontId="2" fillId="0" borderId="0" xfId="0" applyFont="1" applyAlignment="1">
      <alignment horizontal="right"/>
    </xf>
    <xf numFmtId="165" fontId="11" fillId="0" borderId="0" xfId="0" applyNumberFormat="1" applyFont="1"/>
    <xf numFmtId="0" fontId="6" fillId="0" borderId="5" xfId="0" applyFont="1" applyBorder="1" applyAlignment="1">
      <alignment horizontal="center" vertical="center" wrapText="1"/>
    </xf>
    <xf numFmtId="49" fontId="0" fillId="0" borderId="0" xfId="0" applyNumberFormat="1" applyAlignment="1">
      <alignment wrapText="1"/>
    </xf>
    <xf numFmtId="0" fontId="19" fillId="0" borderId="0" xfId="0" applyFont="1"/>
    <xf numFmtId="165" fontId="0" fillId="3" borderId="34" xfId="0" applyNumberFormat="1" applyFill="1" applyBorder="1"/>
    <xf numFmtId="165" fontId="0" fillId="4" borderId="34" xfId="0" applyNumberFormat="1" applyFill="1" applyBorder="1"/>
    <xf numFmtId="0" fontId="18" fillId="0" borderId="0" xfId="0" applyFont="1"/>
    <xf numFmtId="0" fontId="14" fillId="0" borderId="4" xfId="0" applyFont="1" applyBorder="1" applyAlignment="1" applyProtection="1">
      <alignment vertical="center" wrapText="1"/>
      <protection locked="0"/>
    </xf>
    <xf numFmtId="164" fontId="0" fillId="2" borderId="6" xfId="0" applyNumberFormat="1" applyFill="1"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1" xfId="0" applyBorder="1" applyAlignment="1" applyProtection="1">
      <alignment vertical="center" wrapText="1"/>
      <protection locked="0"/>
    </xf>
    <xf numFmtId="164" fontId="3" fillId="2" borderId="16" xfId="0" applyNumberFormat="1" applyFont="1" applyFill="1" applyBorder="1" applyAlignment="1" applyProtection="1">
      <alignment vertical="center" wrapText="1"/>
      <protection locked="0"/>
    </xf>
    <xf numFmtId="0" fontId="3" fillId="0" borderId="4" xfId="0" applyFont="1" applyBorder="1" applyProtection="1">
      <protection locked="0"/>
    </xf>
    <xf numFmtId="164" fontId="3" fillId="2" borderId="5" xfId="0" applyNumberFormat="1" applyFont="1" applyFill="1" applyBorder="1" applyAlignment="1" applyProtection="1">
      <alignment vertical="center" wrapText="1"/>
      <protection locked="0"/>
    </xf>
    <xf numFmtId="0" fontId="3" fillId="0" borderId="6" xfId="0" applyFont="1" applyBorder="1" applyProtection="1">
      <protection locked="0"/>
    </xf>
    <xf numFmtId="0" fontId="0" fillId="0" borderId="6" xfId="0" applyBorder="1" applyProtection="1">
      <protection locked="0"/>
    </xf>
    <xf numFmtId="0" fontId="14" fillId="0" borderId="7" xfId="0" applyFont="1" applyBorder="1" applyAlignment="1" applyProtection="1">
      <alignment vertical="center" wrapText="1"/>
      <protection locked="0"/>
    </xf>
    <xf numFmtId="164" fontId="0" fillId="2" borderId="8" xfId="0" applyNumberFormat="1" applyFill="1" applyBorder="1" applyProtection="1">
      <protection locked="0"/>
    </xf>
    <xf numFmtId="0" fontId="0" fillId="0" borderId="23" xfId="0" applyBorder="1" applyProtection="1">
      <protection locked="0"/>
    </xf>
    <xf numFmtId="0" fontId="0" fillId="0" borderId="7" xfId="0" applyBorder="1" applyAlignment="1" applyProtection="1">
      <alignment vertical="center" wrapText="1"/>
      <protection locked="0"/>
    </xf>
    <xf numFmtId="0" fontId="0" fillId="3" borderId="32" xfId="0" applyFill="1" applyBorder="1"/>
    <xf numFmtId="49" fontId="0" fillId="4" borderId="5" xfId="0" applyNumberFormat="1" applyFill="1" applyBorder="1" applyAlignment="1">
      <alignment wrapText="1"/>
    </xf>
    <xf numFmtId="49" fontId="0" fillId="0" borderId="30" xfId="0" applyNumberFormat="1" applyBorder="1" applyAlignment="1">
      <alignment wrapText="1"/>
    </xf>
    <xf numFmtId="49" fontId="0" fillId="0" borderId="31" xfId="0" applyNumberFormat="1" applyBorder="1" applyAlignment="1">
      <alignment wrapText="1"/>
    </xf>
    <xf numFmtId="49" fontId="0" fillId="0" borderId="32" xfId="0" applyNumberFormat="1" applyBorder="1" applyAlignment="1">
      <alignment wrapText="1"/>
    </xf>
    <xf numFmtId="49" fontId="0" fillId="0" borderId="33" xfId="0" applyNumberForma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204E5-CDE4-44F4-8697-2A25BA89A555}">
  <dimension ref="A1:J119"/>
  <sheetViews>
    <sheetView tabSelected="1" workbookViewId="0"/>
  </sheetViews>
  <sheetFormatPr defaultRowHeight="12.5" x14ac:dyDescent="0.25"/>
  <cols>
    <col min="1" max="1" width="28.26953125" customWidth="1"/>
    <col min="2" max="2" width="31.453125" customWidth="1"/>
    <col min="3" max="3" width="40.54296875" customWidth="1"/>
    <col min="4" max="4" width="12.26953125" customWidth="1"/>
    <col min="5" max="5" width="9.54296875" customWidth="1"/>
    <col min="6" max="6" width="11.26953125" bestFit="1" customWidth="1"/>
  </cols>
  <sheetData>
    <row r="1" spans="1:8" ht="26" x14ac:dyDescent="0.6">
      <c r="A1" s="1" t="s">
        <v>3</v>
      </c>
      <c r="B1" s="2"/>
    </row>
    <row r="2" spans="1:8" ht="14.5" x14ac:dyDescent="0.35">
      <c r="A2" s="4"/>
      <c r="B2" s="5"/>
      <c r="C2" s="3" t="s">
        <v>42</v>
      </c>
      <c r="D2" s="3"/>
      <c r="E2" s="3"/>
      <c r="G2" s="84"/>
      <c r="H2" s="84"/>
    </row>
    <row r="3" spans="1:8" ht="14.5" x14ac:dyDescent="0.35">
      <c r="A3" s="4"/>
      <c r="B3" s="5"/>
      <c r="C3" s="108" t="s">
        <v>58</v>
      </c>
      <c r="D3" s="109">
        <v>15315</v>
      </c>
      <c r="E3" s="3"/>
      <c r="F3" s="83"/>
      <c r="G3" s="84"/>
      <c r="H3" s="84"/>
    </row>
    <row r="4" spans="1:8" ht="14.5" x14ac:dyDescent="0.35">
      <c r="A4" s="4"/>
      <c r="B4" s="5"/>
      <c r="C4" s="3" t="s">
        <v>43</v>
      </c>
      <c r="D4" s="109"/>
      <c r="E4" s="3"/>
      <c r="F4" s="83"/>
      <c r="G4" s="84"/>
      <c r="H4" s="84"/>
    </row>
    <row r="5" spans="1:8" ht="21" x14ac:dyDescent="0.5">
      <c r="A5" s="6" t="s">
        <v>0</v>
      </c>
      <c r="B5" s="5"/>
      <c r="D5" s="3"/>
      <c r="E5" s="3"/>
      <c r="F5" s="83"/>
      <c r="G5" s="84"/>
      <c r="H5" s="84"/>
    </row>
    <row r="6" spans="1:8" ht="21" x14ac:dyDescent="0.5">
      <c r="A6" s="6"/>
      <c r="B6" s="5"/>
      <c r="C6" s="83"/>
      <c r="D6" s="83"/>
      <c r="E6" s="83"/>
      <c r="F6" s="83"/>
      <c r="G6" s="84"/>
      <c r="H6" s="84"/>
    </row>
    <row r="7" spans="1:8" ht="14.5" x14ac:dyDescent="0.35">
      <c r="A7" s="7" t="s">
        <v>61</v>
      </c>
      <c r="B7" s="5"/>
      <c r="C7" s="83"/>
      <c r="D7" s="83"/>
      <c r="E7" s="83"/>
      <c r="F7" s="83"/>
      <c r="G7" s="84"/>
      <c r="H7" s="84"/>
    </row>
    <row r="8" spans="1:8" ht="26.5" x14ac:dyDescent="0.35">
      <c r="A8" s="97" t="s">
        <v>57</v>
      </c>
      <c r="B8" s="98"/>
      <c r="C8" s="83"/>
      <c r="D8" s="83"/>
      <c r="E8" s="83"/>
      <c r="F8" s="83"/>
      <c r="G8" s="84"/>
      <c r="H8" s="84"/>
    </row>
    <row r="9" spans="1:8" ht="14.5" x14ac:dyDescent="0.35">
      <c r="A9" s="4"/>
      <c r="B9" s="5"/>
      <c r="C9" s="4"/>
      <c r="D9" s="4"/>
      <c r="E9" s="4"/>
      <c r="F9" s="4"/>
    </row>
    <row r="10" spans="1:8" ht="15" thickBot="1" x14ac:dyDescent="0.4">
      <c r="A10" s="7"/>
      <c r="B10" s="5"/>
      <c r="C10" s="4"/>
      <c r="D10" s="4"/>
      <c r="E10" s="4"/>
      <c r="F10" s="4"/>
    </row>
    <row r="11" spans="1:8" ht="48" x14ac:dyDescent="0.35">
      <c r="A11" s="8" t="s">
        <v>1</v>
      </c>
      <c r="B11" s="9"/>
      <c r="C11" s="14" t="s">
        <v>2</v>
      </c>
      <c r="D11" s="86" t="s">
        <v>54</v>
      </c>
      <c r="E11" s="110" t="s">
        <v>55</v>
      </c>
      <c r="F11" s="104" t="s">
        <v>63</v>
      </c>
    </row>
    <row r="12" spans="1:8" ht="26" x14ac:dyDescent="0.35">
      <c r="A12" s="15"/>
      <c r="B12" s="16" t="s">
        <v>3</v>
      </c>
      <c r="C12" s="85" t="s">
        <v>56</v>
      </c>
      <c r="D12" s="96">
        <v>3000</v>
      </c>
      <c r="E12" s="96">
        <v>2500</v>
      </c>
      <c r="F12" s="105">
        <v>2500</v>
      </c>
    </row>
    <row r="13" spans="1:8" ht="26.5" thickBot="1" x14ac:dyDescent="0.4">
      <c r="A13" s="15"/>
      <c r="B13" s="16" t="s">
        <v>3</v>
      </c>
      <c r="C13" s="85" t="s">
        <v>4</v>
      </c>
      <c r="D13" s="96">
        <v>125</v>
      </c>
      <c r="E13" s="96">
        <f>D13*1.021</f>
        <v>127.62499999999999</v>
      </c>
      <c r="F13" s="105">
        <f>B8*E13</f>
        <v>0</v>
      </c>
    </row>
    <row r="14" spans="1:8" ht="15" thickBot="1" x14ac:dyDescent="0.4">
      <c r="A14" s="99" t="s">
        <v>60</v>
      </c>
      <c r="B14" s="100"/>
      <c r="C14" s="101"/>
      <c r="D14" s="102"/>
      <c r="E14" s="102"/>
      <c r="F14" s="103">
        <f>IF((F12+F13)&gt;D3,D3,(F12+F13))</f>
        <v>2500</v>
      </c>
    </row>
    <row r="15" spans="1:8" x14ac:dyDescent="0.25">
      <c r="B15" s="2"/>
    </row>
    <row r="16" spans="1:8" x14ac:dyDescent="0.25">
      <c r="B16" s="2"/>
    </row>
    <row r="17" spans="1:6" ht="21" x14ac:dyDescent="0.5">
      <c r="A17" s="6" t="s">
        <v>5</v>
      </c>
      <c r="B17" s="2"/>
    </row>
    <row r="18" spans="1:6" ht="21" x14ac:dyDescent="0.5">
      <c r="A18" s="19"/>
      <c r="B18" s="2"/>
    </row>
    <row r="19" spans="1:6" ht="15" thickBot="1" x14ac:dyDescent="0.4">
      <c r="A19" s="7" t="s">
        <v>52</v>
      </c>
      <c r="B19" s="2"/>
    </row>
    <row r="20" spans="1:6" ht="58.5" thickBot="1" x14ac:dyDescent="0.4">
      <c r="A20" s="20" t="s">
        <v>6</v>
      </c>
      <c r="B20" s="21"/>
      <c r="C20" s="22"/>
      <c r="D20" s="87"/>
      <c r="E20" s="87"/>
      <c r="F20" s="23" t="s">
        <v>7</v>
      </c>
    </row>
    <row r="21" spans="1:6" ht="14.5" x14ac:dyDescent="0.35">
      <c r="A21" s="12" t="s">
        <v>62</v>
      </c>
      <c r="B21" s="16"/>
      <c r="C21" s="29" t="s">
        <v>8</v>
      </c>
      <c r="D21" s="24"/>
      <c r="E21" s="24"/>
      <c r="F21" s="25">
        <v>0</v>
      </c>
    </row>
    <row r="22" spans="1:6" ht="14.5" x14ac:dyDescent="0.35">
      <c r="A22" s="12" t="s">
        <v>62</v>
      </c>
      <c r="B22" s="16"/>
      <c r="C22" s="29" t="s">
        <v>8</v>
      </c>
      <c r="D22" s="24"/>
      <c r="E22" s="24"/>
      <c r="F22" s="25">
        <v>0</v>
      </c>
    </row>
    <row r="23" spans="1:6" ht="14.5" x14ac:dyDescent="0.35">
      <c r="A23" s="12" t="s">
        <v>62</v>
      </c>
      <c r="B23" s="16"/>
      <c r="C23" s="29" t="s">
        <v>8</v>
      </c>
      <c r="D23" s="24"/>
      <c r="E23" s="24"/>
      <c r="F23" s="25">
        <v>0</v>
      </c>
    </row>
    <row r="24" spans="1:6" ht="14.5" x14ac:dyDescent="0.35">
      <c r="A24" s="18" t="s">
        <v>9</v>
      </c>
      <c r="B24" s="28"/>
      <c r="C24" s="29" t="s">
        <v>8</v>
      </c>
      <c r="D24" s="29"/>
      <c r="E24" s="29"/>
      <c r="F24" s="30">
        <v>0</v>
      </c>
    </row>
    <row r="25" spans="1:6" ht="14.5" x14ac:dyDescent="0.35">
      <c r="A25" s="10" t="s">
        <v>10</v>
      </c>
      <c r="B25" s="17"/>
      <c r="C25" s="26" t="s">
        <v>8</v>
      </c>
      <c r="D25" s="26"/>
      <c r="E25" s="26"/>
      <c r="F25" s="27">
        <v>0</v>
      </c>
    </row>
    <row r="26" spans="1:6" ht="14.5" x14ac:dyDescent="0.35">
      <c r="A26" s="10" t="s">
        <v>10</v>
      </c>
      <c r="B26" s="17"/>
      <c r="C26" s="26" t="s">
        <v>8</v>
      </c>
      <c r="D26" s="26"/>
      <c r="E26" s="26"/>
      <c r="F26" s="27">
        <v>0</v>
      </c>
    </row>
    <row r="27" spans="1:6" ht="14.5" x14ac:dyDescent="0.35">
      <c r="A27" s="10" t="s">
        <v>10</v>
      </c>
      <c r="B27" s="17"/>
      <c r="C27" s="26" t="s">
        <v>8</v>
      </c>
      <c r="D27" s="26"/>
      <c r="E27" s="26"/>
      <c r="F27" s="27">
        <v>0</v>
      </c>
    </row>
    <row r="28" spans="1:6" ht="14.5" x14ac:dyDescent="0.35">
      <c r="A28" s="10" t="s">
        <v>11</v>
      </c>
      <c r="B28" s="17"/>
      <c r="C28" s="26" t="s">
        <v>8</v>
      </c>
      <c r="D28" s="26"/>
      <c r="E28" s="26"/>
      <c r="F28" s="27">
        <v>0</v>
      </c>
    </row>
    <row r="29" spans="1:6" ht="14.5" x14ac:dyDescent="0.35">
      <c r="A29" s="10" t="s">
        <v>11</v>
      </c>
      <c r="B29" s="17"/>
      <c r="C29" s="26" t="s">
        <v>8</v>
      </c>
      <c r="D29" s="26"/>
      <c r="E29" s="26"/>
      <c r="F29" s="27">
        <v>0</v>
      </c>
    </row>
    <row r="30" spans="1:6" ht="14.5" x14ac:dyDescent="0.35">
      <c r="A30" s="10" t="s">
        <v>11</v>
      </c>
      <c r="B30" s="17"/>
      <c r="C30" s="26" t="s">
        <v>8</v>
      </c>
      <c r="D30" s="26"/>
      <c r="E30" s="26"/>
      <c r="F30" s="27">
        <v>0</v>
      </c>
    </row>
    <row r="31" spans="1:6" ht="14.5" x14ac:dyDescent="0.35">
      <c r="A31" s="10" t="s">
        <v>11</v>
      </c>
      <c r="B31" s="17"/>
      <c r="C31" s="26" t="s">
        <v>8</v>
      </c>
      <c r="D31" s="26"/>
      <c r="E31" s="26"/>
      <c r="F31" s="27">
        <v>0</v>
      </c>
    </row>
    <row r="32" spans="1:6" ht="14.5" x14ac:dyDescent="0.35">
      <c r="A32" s="10" t="s">
        <v>11</v>
      </c>
      <c r="B32" s="17"/>
      <c r="C32" s="26" t="s">
        <v>8</v>
      </c>
      <c r="D32" s="26"/>
      <c r="E32" s="26"/>
      <c r="F32" s="27">
        <v>0</v>
      </c>
    </row>
    <row r="33" spans="1:6" ht="14.5" x14ac:dyDescent="0.35">
      <c r="A33" s="10" t="s">
        <v>12</v>
      </c>
      <c r="B33" s="17"/>
      <c r="C33" s="26" t="s">
        <v>8</v>
      </c>
      <c r="D33" s="26"/>
      <c r="E33" s="26"/>
      <c r="F33" s="27">
        <v>0</v>
      </c>
    </row>
    <row r="34" spans="1:6" ht="14.5" x14ac:dyDescent="0.35">
      <c r="A34" s="10" t="s">
        <v>12</v>
      </c>
      <c r="B34" s="17"/>
      <c r="C34" s="26" t="s">
        <v>8</v>
      </c>
      <c r="D34" s="26"/>
      <c r="E34" s="26"/>
      <c r="F34" s="27">
        <v>0</v>
      </c>
    </row>
    <row r="35" spans="1:6" ht="14.5" x14ac:dyDescent="0.35">
      <c r="A35" s="10" t="s">
        <v>12</v>
      </c>
      <c r="B35" s="17"/>
      <c r="C35" s="26" t="s">
        <v>8</v>
      </c>
      <c r="D35" s="26"/>
      <c r="E35" s="26"/>
      <c r="F35" s="27">
        <v>0</v>
      </c>
    </row>
    <row r="36" spans="1:6" ht="14.5" x14ac:dyDescent="0.35">
      <c r="A36" s="10" t="s">
        <v>12</v>
      </c>
      <c r="B36" s="17"/>
      <c r="C36" s="26" t="s">
        <v>8</v>
      </c>
      <c r="D36" s="26"/>
      <c r="E36" s="26"/>
      <c r="F36" s="27">
        <v>0</v>
      </c>
    </row>
    <row r="37" spans="1:6" ht="14.5" x14ac:dyDescent="0.35">
      <c r="A37" s="10" t="s">
        <v>12</v>
      </c>
      <c r="B37" s="17"/>
      <c r="C37" s="26" t="s">
        <v>8</v>
      </c>
      <c r="D37" s="26"/>
      <c r="E37" s="26"/>
      <c r="F37" s="27">
        <v>0</v>
      </c>
    </row>
    <row r="38" spans="1:6" ht="15" thickBot="1" x14ac:dyDescent="0.4">
      <c r="A38" s="31" t="s">
        <v>13</v>
      </c>
      <c r="B38" s="32"/>
      <c r="C38" s="33"/>
      <c r="D38" s="88"/>
      <c r="E38" s="88"/>
      <c r="F38" s="34">
        <f>SUM(F21:F37)</f>
        <v>0</v>
      </c>
    </row>
    <row r="39" spans="1:6" ht="14.5" x14ac:dyDescent="0.35">
      <c r="A39" s="4"/>
      <c r="B39" s="5"/>
      <c r="C39" s="4"/>
      <c r="D39" s="4"/>
      <c r="E39" s="4"/>
      <c r="F39" s="35"/>
    </row>
    <row r="40" spans="1:6" ht="15" thickBot="1" x14ac:dyDescent="0.4">
      <c r="A40" s="7" t="s">
        <v>53</v>
      </c>
      <c r="B40" s="5"/>
      <c r="C40" s="7" t="s">
        <v>14</v>
      </c>
      <c r="D40" s="7"/>
      <c r="E40" s="7"/>
      <c r="F40" s="4"/>
    </row>
    <row r="41" spans="1:6" ht="14.5" x14ac:dyDescent="0.35">
      <c r="A41" s="36" t="s">
        <v>15</v>
      </c>
      <c r="B41" s="37"/>
      <c r="C41" s="37" t="s">
        <v>16</v>
      </c>
      <c r="D41" s="89"/>
      <c r="E41" s="89"/>
      <c r="F41" s="38">
        <v>0</v>
      </c>
    </row>
    <row r="42" spans="1:6" ht="14.5" x14ac:dyDescent="0.35">
      <c r="A42" s="39" t="s">
        <v>15</v>
      </c>
      <c r="B42" s="26"/>
      <c r="C42" s="26" t="s">
        <v>16</v>
      </c>
      <c r="D42" s="90"/>
      <c r="E42" s="90"/>
      <c r="F42" s="11">
        <v>0</v>
      </c>
    </row>
    <row r="43" spans="1:6" ht="14.5" x14ac:dyDescent="0.35">
      <c r="A43" s="39" t="s">
        <v>15</v>
      </c>
      <c r="B43" s="26"/>
      <c r="C43" s="26" t="s">
        <v>16</v>
      </c>
      <c r="D43" s="90"/>
      <c r="E43" s="90"/>
      <c r="F43" s="11">
        <v>0</v>
      </c>
    </row>
    <row r="44" spans="1:6" ht="14.5" x14ac:dyDescent="0.35">
      <c r="A44" s="39" t="s">
        <v>15</v>
      </c>
      <c r="B44" s="26"/>
      <c r="C44" s="26" t="s">
        <v>16</v>
      </c>
      <c r="D44" s="90"/>
      <c r="E44" s="90"/>
      <c r="F44" s="11">
        <v>0</v>
      </c>
    </row>
    <row r="45" spans="1:6" ht="14.5" x14ac:dyDescent="0.35">
      <c r="A45" s="39" t="s">
        <v>15</v>
      </c>
      <c r="B45" s="26"/>
      <c r="C45" s="26" t="s">
        <v>16</v>
      </c>
      <c r="D45" s="90"/>
      <c r="E45" s="90"/>
      <c r="F45" s="11">
        <v>0</v>
      </c>
    </row>
    <row r="46" spans="1:6" ht="15" thickBot="1" x14ac:dyDescent="0.4">
      <c r="A46" s="40" t="s">
        <v>15</v>
      </c>
      <c r="B46" s="41"/>
      <c r="C46" s="41" t="s">
        <v>16</v>
      </c>
      <c r="D46" s="91"/>
      <c r="E46" s="91"/>
      <c r="F46" s="42">
        <v>0</v>
      </c>
    </row>
    <row r="47" spans="1:6" ht="15" thickBot="1" x14ac:dyDescent="0.4">
      <c r="A47" s="43" t="s">
        <v>17</v>
      </c>
      <c r="B47" s="44"/>
      <c r="C47" s="45"/>
      <c r="D47" s="92"/>
      <c r="E47" s="92"/>
      <c r="F47" s="46">
        <f>SUM(F41:F46)</f>
        <v>0</v>
      </c>
    </row>
    <row r="48" spans="1:6" ht="13" thickBot="1" x14ac:dyDescent="0.3">
      <c r="B48" s="2"/>
    </row>
    <row r="49" spans="1:10" ht="15" thickBot="1" x14ac:dyDescent="0.4">
      <c r="A49" s="47" t="s">
        <v>18</v>
      </c>
      <c r="B49" s="48"/>
      <c r="C49" s="49"/>
      <c r="D49" s="49"/>
      <c r="E49" s="49"/>
      <c r="F49" s="50">
        <f>IF((F38-F47)&gt;F14,F14,(F38-F47))</f>
        <v>0</v>
      </c>
      <c r="G49" s="107"/>
      <c r="H49" s="107"/>
      <c r="I49" s="107"/>
      <c r="J49" s="107"/>
    </row>
    <row r="51" spans="1:10" ht="21" x14ac:dyDescent="0.5">
      <c r="A51" s="6" t="s">
        <v>66</v>
      </c>
      <c r="B51" s="2"/>
    </row>
    <row r="52" spans="1:10" x14ac:dyDescent="0.25">
      <c r="A52" s="115" t="s">
        <v>67</v>
      </c>
      <c r="B52" s="2"/>
    </row>
    <row r="53" spans="1:10" ht="26" x14ac:dyDescent="0.6">
      <c r="A53" s="115"/>
      <c r="B53" s="2"/>
      <c r="D53" s="53"/>
      <c r="E53" s="53"/>
      <c r="F53" s="53"/>
    </row>
    <row r="54" spans="1:10" x14ac:dyDescent="0.25">
      <c r="A54" s="115"/>
      <c r="B54" s="2"/>
    </row>
    <row r="55" spans="1:10" ht="26" x14ac:dyDescent="0.6">
      <c r="A55" s="51" t="s">
        <v>44</v>
      </c>
      <c r="B55" s="52"/>
      <c r="C55" s="53"/>
    </row>
    <row r="57" spans="1:10" ht="14.5" x14ac:dyDescent="0.25">
      <c r="A57" s="54" t="s">
        <v>45</v>
      </c>
    </row>
    <row r="58" spans="1:10" ht="14.5" x14ac:dyDescent="0.25">
      <c r="A58" s="54"/>
    </row>
    <row r="59" spans="1:10" ht="14.5" x14ac:dyDescent="0.25">
      <c r="A59" s="55" t="s">
        <v>19</v>
      </c>
    </row>
    <row r="60" spans="1:10" ht="13" x14ac:dyDescent="0.25">
      <c r="A60" s="56" t="s">
        <v>20</v>
      </c>
    </row>
    <row r="61" spans="1:10" ht="13" x14ac:dyDescent="0.25">
      <c r="A61" s="56" t="s">
        <v>21</v>
      </c>
    </row>
    <row r="62" spans="1:10" x14ac:dyDescent="0.25">
      <c r="A62" s="57"/>
    </row>
    <row r="63" spans="1:10" ht="21.5" thickBot="1" x14ac:dyDescent="0.55000000000000004">
      <c r="A63" s="19" t="s">
        <v>46</v>
      </c>
    </row>
    <row r="64" spans="1:10" ht="50" x14ac:dyDescent="0.25">
      <c r="A64" s="58" t="s">
        <v>22</v>
      </c>
      <c r="B64" s="59" t="s">
        <v>47</v>
      </c>
    </row>
    <row r="65" spans="1:5" ht="14.5" x14ac:dyDescent="0.25">
      <c r="A65" s="116" t="s">
        <v>23</v>
      </c>
      <c r="B65" s="117">
        <v>0</v>
      </c>
    </row>
    <row r="66" spans="1:5" x14ac:dyDescent="0.25">
      <c r="A66" s="118"/>
      <c r="B66" s="117">
        <v>0</v>
      </c>
    </row>
    <row r="67" spans="1:5" x14ac:dyDescent="0.25">
      <c r="A67" s="118"/>
      <c r="B67" s="117">
        <v>0</v>
      </c>
    </row>
    <row r="68" spans="1:5" x14ac:dyDescent="0.25">
      <c r="A68" s="118"/>
      <c r="B68" s="117">
        <v>0</v>
      </c>
    </row>
    <row r="69" spans="1:5" x14ac:dyDescent="0.25">
      <c r="A69" s="118"/>
      <c r="B69" s="117">
        <v>0</v>
      </c>
    </row>
    <row r="70" spans="1:5" x14ac:dyDescent="0.25">
      <c r="A70" s="118"/>
      <c r="B70" s="117">
        <v>0</v>
      </c>
    </row>
    <row r="71" spans="1:5" x14ac:dyDescent="0.25">
      <c r="A71" s="118"/>
      <c r="B71" s="117">
        <v>0</v>
      </c>
    </row>
    <row r="72" spans="1:5" ht="15" thickBot="1" x14ac:dyDescent="0.3">
      <c r="A72" s="61" t="s">
        <v>24</v>
      </c>
      <c r="B72" s="34">
        <f>SUM(B65:B71)</f>
        <v>0</v>
      </c>
    </row>
    <row r="73" spans="1:5" ht="14.5" x14ac:dyDescent="0.25">
      <c r="A73" s="62" t="s">
        <v>25</v>
      </c>
      <c r="B73" s="63"/>
    </row>
    <row r="74" spans="1:5" ht="14.5" x14ac:dyDescent="0.25">
      <c r="A74" s="64"/>
      <c r="B74" s="64"/>
    </row>
    <row r="75" spans="1:5" x14ac:dyDescent="0.25">
      <c r="A75" s="57"/>
    </row>
    <row r="76" spans="1:5" ht="21.5" thickBot="1" x14ac:dyDescent="0.55000000000000004">
      <c r="A76" s="19" t="s">
        <v>26</v>
      </c>
    </row>
    <row r="77" spans="1:5" ht="25" x14ac:dyDescent="0.25">
      <c r="A77" s="119" t="s">
        <v>48</v>
      </c>
      <c r="B77" s="120">
        <v>0</v>
      </c>
    </row>
    <row r="78" spans="1:5" ht="13" thickBot="1" x14ac:dyDescent="0.3">
      <c r="A78" s="65" t="s">
        <v>27</v>
      </c>
      <c r="B78" s="66">
        <f>B77</f>
        <v>0</v>
      </c>
    </row>
    <row r="79" spans="1:5" ht="14.5" x14ac:dyDescent="0.35">
      <c r="B79" s="67"/>
      <c r="D79" s="4"/>
      <c r="E79" s="93"/>
    </row>
    <row r="80" spans="1:5" ht="15" thickBot="1" x14ac:dyDescent="0.4">
      <c r="B80" s="67"/>
      <c r="D80" s="4"/>
      <c r="E80" s="93"/>
    </row>
    <row r="81" spans="1:5" ht="21" x14ac:dyDescent="0.5">
      <c r="A81" s="68" t="s">
        <v>68</v>
      </c>
      <c r="B81" s="69"/>
      <c r="C81" s="70" t="s">
        <v>28</v>
      </c>
      <c r="D81" s="4"/>
      <c r="E81" s="93"/>
    </row>
    <row r="82" spans="1:5" ht="14.5" x14ac:dyDescent="0.35">
      <c r="A82" s="121"/>
      <c r="B82" s="122">
        <v>0</v>
      </c>
      <c r="C82" s="123"/>
      <c r="E82" s="94"/>
    </row>
    <row r="83" spans="1:5" ht="14.5" x14ac:dyDescent="0.35">
      <c r="A83" s="121"/>
      <c r="B83" s="122">
        <v>0</v>
      </c>
      <c r="C83" s="123"/>
      <c r="E83" s="94"/>
    </row>
    <row r="84" spans="1:5" s="107" customFormat="1" ht="14.5" x14ac:dyDescent="0.25">
      <c r="A84" s="118"/>
      <c r="B84" s="122">
        <v>0</v>
      </c>
      <c r="C84" s="124"/>
      <c r="D84"/>
      <c r="E84" s="106"/>
    </row>
    <row r="85" spans="1:5" s="107" customFormat="1" ht="13" thickBot="1" x14ac:dyDescent="0.3">
      <c r="A85" s="65" t="s">
        <v>29</v>
      </c>
      <c r="B85" s="71">
        <f>SUM(B82:B84)</f>
        <v>0</v>
      </c>
      <c r="C85" s="72"/>
      <c r="D85"/>
      <c r="E85" s="106"/>
    </row>
    <row r="86" spans="1:5" x14ac:dyDescent="0.25">
      <c r="B86" s="67"/>
    </row>
    <row r="87" spans="1:5" x14ac:dyDescent="0.25">
      <c r="B87" s="67"/>
    </row>
    <row r="88" spans="1:5" ht="21" x14ac:dyDescent="0.25">
      <c r="A88" s="73" t="s">
        <v>49</v>
      </c>
    </row>
    <row r="89" spans="1:5" ht="21" x14ac:dyDescent="0.25">
      <c r="A89" s="73" t="s">
        <v>50</v>
      </c>
    </row>
    <row r="90" spans="1:5" x14ac:dyDescent="0.25">
      <c r="A90" t="s">
        <v>30</v>
      </c>
    </row>
    <row r="91" spans="1:5" x14ac:dyDescent="0.25">
      <c r="A91" t="s">
        <v>31</v>
      </c>
    </row>
    <row r="92" spans="1:5" ht="13" thickBot="1" x14ac:dyDescent="0.3">
      <c r="A92" t="s">
        <v>59</v>
      </c>
    </row>
    <row r="93" spans="1:5" ht="25" x14ac:dyDescent="0.25">
      <c r="A93" s="58" t="s">
        <v>32</v>
      </c>
      <c r="B93" s="74" t="s">
        <v>33</v>
      </c>
      <c r="C93" s="75" t="s">
        <v>69</v>
      </c>
      <c r="D93" s="111"/>
      <c r="E93" s="95"/>
    </row>
    <row r="94" spans="1:5" ht="14.5" x14ac:dyDescent="0.25">
      <c r="A94" s="125" t="s">
        <v>34</v>
      </c>
      <c r="B94" s="126">
        <v>0</v>
      </c>
      <c r="C94" s="127"/>
      <c r="E94" s="94"/>
    </row>
    <row r="95" spans="1:5" ht="14.5" x14ac:dyDescent="0.25">
      <c r="A95" s="125"/>
      <c r="B95" s="126">
        <v>0</v>
      </c>
      <c r="C95" s="127"/>
      <c r="E95" s="94"/>
    </row>
    <row r="96" spans="1:5" ht="14.5" x14ac:dyDescent="0.25">
      <c r="A96" s="125"/>
      <c r="B96" s="126">
        <v>0</v>
      </c>
      <c r="C96" s="127"/>
      <c r="E96" s="94"/>
    </row>
    <row r="97" spans="1:5" x14ac:dyDescent="0.25">
      <c r="A97" s="128"/>
      <c r="B97" s="126">
        <v>0</v>
      </c>
      <c r="C97" s="127"/>
      <c r="E97" s="94"/>
    </row>
    <row r="98" spans="1:5" x14ac:dyDescent="0.25">
      <c r="A98" s="128"/>
      <c r="B98" s="126">
        <v>0</v>
      </c>
      <c r="C98" s="127"/>
      <c r="E98" s="94"/>
    </row>
    <row r="99" spans="1:5" x14ac:dyDescent="0.25">
      <c r="A99" s="118"/>
      <c r="B99" s="126">
        <v>0</v>
      </c>
      <c r="C99" s="124"/>
      <c r="E99" s="94"/>
    </row>
    <row r="100" spans="1:5" x14ac:dyDescent="0.25">
      <c r="A100" s="118"/>
      <c r="B100" s="126">
        <v>0</v>
      </c>
      <c r="C100" s="124"/>
      <c r="E100" s="94"/>
    </row>
    <row r="101" spans="1:5" x14ac:dyDescent="0.25">
      <c r="A101" s="118"/>
      <c r="B101" s="126">
        <v>0</v>
      </c>
      <c r="C101" s="124"/>
      <c r="E101" s="94"/>
    </row>
    <row r="102" spans="1:5" ht="25.5" thickBot="1" x14ac:dyDescent="0.3">
      <c r="A102" s="76" t="s">
        <v>35</v>
      </c>
      <c r="B102" s="77">
        <f>SUM(B94:B101)</f>
        <v>0</v>
      </c>
      <c r="C102" s="72"/>
      <c r="E102" s="94"/>
    </row>
    <row r="103" spans="1:5" x14ac:dyDescent="0.25">
      <c r="A103" s="57"/>
    </row>
    <row r="104" spans="1:5" x14ac:dyDescent="0.25">
      <c r="A104" s="57"/>
    </row>
    <row r="105" spans="1:5" ht="21.5" thickBot="1" x14ac:dyDescent="0.3">
      <c r="A105" s="73" t="s">
        <v>51</v>
      </c>
    </row>
    <row r="106" spans="1:5" x14ac:dyDescent="0.25">
      <c r="A106" s="58" t="s">
        <v>36</v>
      </c>
      <c r="B106" s="78">
        <f>B72</f>
        <v>0</v>
      </c>
    </row>
    <row r="107" spans="1:5" x14ac:dyDescent="0.25">
      <c r="A107" s="60" t="s">
        <v>37</v>
      </c>
      <c r="B107" s="13">
        <f>B78</f>
        <v>0</v>
      </c>
    </row>
    <row r="108" spans="1:5" x14ac:dyDescent="0.25">
      <c r="A108" s="60" t="s">
        <v>38</v>
      </c>
      <c r="B108" s="13">
        <f>B85</f>
        <v>0</v>
      </c>
    </row>
    <row r="109" spans="1:5" ht="25" x14ac:dyDescent="0.25">
      <c r="A109" s="79" t="s">
        <v>39</v>
      </c>
      <c r="B109" s="13">
        <f>SUM(B106:B108)</f>
        <v>0</v>
      </c>
    </row>
    <row r="110" spans="1:5" x14ac:dyDescent="0.25">
      <c r="A110" s="60"/>
      <c r="B110" s="80"/>
    </row>
    <row r="111" spans="1:5" ht="25" x14ac:dyDescent="0.25">
      <c r="A111" s="79" t="s">
        <v>40</v>
      </c>
      <c r="B111" s="13">
        <f>B102</f>
        <v>0</v>
      </c>
    </row>
    <row r="112" spans="1:5" ht="25.5" thickBot="1" x14ac:dyDescent="0.3">
      <c r="A112" s="81" t="s">
        <v>41</v>
      </c>
      <c r="B112" s="82">
        <f>B109-B111</f>
        <v>0</v>
      </c>
    </row>
    <row r="113" spans="1:2" x14ac:dyDescent="0.25">
      <c r="B113" s="2"/>
    </row>
    <row r="114" spans="1:2" ht="18.5" thickBot="1" x14ac:dyDescent="0.45">
      <c r="A114" s="112" t="s">
        <v>64</v>
      </c>
      <c r="B114" s="2"/>
    </row>
    <row r="115" spans="1:2" x14ac:dyDescent="0.25">
      <c r="A115" s="131" t="s">
        <v>70</v>
      </c>
      <c r="B115" s="132"/>
    </row>
    <row r="116" spans="1:2" ht="12.65" customHeight="1" x14ac:dyDescent="0.25">
      <c r="A116" s="133"/>
      <c r="B116" s="134"/>
    </row>
    <row r="117" spans="1:2" x14ac:dyDescent="0.25">
      <c r="A117" s="133"/>
      <c r="B117" s="134"/>
    </row>
    <row r="118" spans="1:2" ht="13" thickBot="1" x14ac:dyDescent="0.3">
      <c r="A118" s="129"/>
      <c r="B118" s="113">
        <f>IF(B112&gt;5000, F49,5000)</f>
        <v>5000</v>
      </c>
    </row>
    <row r="119" spans="1:2" ht="38" thickBot="1" x14ac:dyDescent="0.3">
      <c r="A119" s="130" t="s">
        <v>65</v>
      </c>
      <c r="B119" s="114">
        <f>MAX(F49-IF(B112&gt;B118,B112-B118,0),0)</f>
        <v>0</v>
      </c>
    </row>
  </sheetData>
  <mergeCells count="1">
    <mergeCell ref="A115:B1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Begroting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Anneke</dc:creator>
  <cp:lastModifiedBy>Verhoeven, Anneke</cp:lastModifiedBy>
  <dcterms:created xsi:type="dcterms:W3CDTF">2026-07-16T12:20:00Z</dcterms:created>
  <dcterms:modified xsi:type="dcterms:W3CDTF">2026-08-11T12:16:12Z</dcterms:modified>
</cp:coreProperties>
</file>